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0CCB06EF-72D9-4429-953F-311210C9DA6F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F19" i="1"/>
  <c r="J19" i="1"/>
  <c r="D20" i="1"/>
  <c r="D19" i="1" s="1"/>
  <c r="E20" i="1"/>
  <c r="E19" i="1" s="1"/>
  <c r="F20" i="1"/>
  <c r="G20" i="1"/>
  <c r="G19" i="1" s="1"/>
  <c r="H20" i="1"/>
  <c r="H19" i="1" s="1"/>
  <c r="I20" i="1"/>
  <c r="I19" i="1" s="1"/>
  <c r="K19" i="1" s="1"/>
  <c r="J20" i="1"/>
  <c r="L20" i="1"/>
  <c r="L19" i="1" s="1"/>
  <c r="K21" i="1"/>
  <c r="D24" i="1"/>
  <c r="D23" i="1" s="1"/>
  <c r="D22" i="1" s="1"/>
  <c r="E24" i="1"/>
  <c r="E23" i="1" s="1"/>
  <c r="F24" i="1"/>
  <c r="G24" i="1"/>
  <c r="G23" i="1" s="1"/>
  <c r="H24" i="1"/>
  <c r="H23" i="1" s="1"/>
  <c r="H22" i="1" s="1"/>
  <c r="I24" i="1"/>
  <c r="I23" i="1" s="1"/>
  <c r="J24" i="1"/>
  <c r="L24" i="1"/>
  <c r="L23" i="1" s="1"/>
  <c r="K25" i="1"/>
  <c r="K26" i="1"/>
  <c r="D27" i="1"/>
  <c r="E27" i="1"/>
  <c r="F27" i="1"/>
  <c r="F23" i="1" s="1"/>
  <c r="F22" i="1" s="1"/>
  <c r="G27" i="1"/>
  <c r="H27" i="1"/>
  <c r="I27" i="1"/>
  <c r="K27" i="1" s="1"/>
  <c r="J27" i="1"/>
  <c r="J23" i="1" s="1"/>
  <c r="J22" i="1" s="1"/>
  <c r="L27" i="1"/>
  <c r="K28" i="1"/>
  <c r="D30" i="1"/>
  <c r="E30" i="1"/>
  <c r="E29" i="1" s="1"/>
  <c r="F30" i="1"/>
  <c r="F29" i="1" s="1"/>
  <c r="G30" i="1"/>
  <c r="G29" i="1" s="1"/>
  <c r="H30" i="1"/>
  <c r="I30" i="1"/>
  <c r="I29" i="1" s="1"/>
  <c r="K29" i="1" s="1"/>
  <c r="J30" i="1"/>
  <c r="J29" i="1" s="1"/>
  <c r="K30" i="1"/>
  <c r="L30" i="1"/>
  <c r="K31" i="1"/>
  <c r="K32" i="1"/>
  <c r="D33" i="1"/>
  <c r="D29" i="1" s="1"/>
  <c r="E33" i="1"/>
  <c r="F33" i="1"/>
  <c r="G33" i="1"/>
  <c r="H33" i="1"/>
  <c r="H29" i="1" s="1"/>
  <c r="I33" i="1"/>
  <c r="J33" i="1"/>
  <c r="K33" i="1"/>
  <c r="L33" i="1"/>
  <c r="L29" i="1" s="1"/>
  <c r="K34" i="1"/>
  <c r="F35" i="1"/>
  <c r="J35" i="1"/>
  <c r="D36" i="1"/>
  <c r="D35" i="1" s="1"/>
  <c r="E36" i="1"/>
  <c r="E35" i="1" s="1"/>
  <c r="F36" i="1"/>
  <c r="G36" i="1"/>
  <c r="G35" i="1" s="1"/>
  <c r="H36" i="1"/>
  <c r="H35" i="1" s="1"/>
  <c r="I36" i="1"/>
  <c r="I35" i="1" s="1"/>
  <c r="K35" i="1" s="1"/>
  <c r="J36" i="1"/>
  <c r="L36" i="1"/>
  <c r="L35" i="1" s="1"/>
  <c r="K37" i="1"/>
  <c r="D38" i="1"/>
  <c r="E38" i="1"/>
  <c r="F38" i="1"/>
  <c r="G38" i="1"/>
  <c r="H38" i="1"/>
  <c r="I38" i="1"/>
  <c r="J38" i="1"/>
  <c r="K38" i="1"/>
  <c r="L38" i="1"/>
  <c r="K39" i="1"/>
  <c r="D40" i="1"/>
  <c r="E40" i="1"/>
  <c r="F40" i="1"/>
  <c r="G40" i="1"/>
  <c r="H40" i="1"/>
  <c r="I40" i="1"/>
  <c r="K40" i="1" s="1"/>
  <c r="J40" i="1"/>
  <c r="L40" i="1"/>
  <c r="K41" i="1"/>
  <c r="G42" i="1"/>
  <c r="D43" i="1"/>
  <c r="D42" i="1" s="1"/>
  <c r="E43" i="1"/>
  <c r="E42" i="1" s="1"/>
  <c r="F43" i="1"/>
  <c r="F42" i="1" s="1"/>
  <c r="G43" i="1"/>
  <c r="H43" i="1"/>
  <c r="H42" i="1" s="1"/>
  <c r="I43" i="1"/>
  <c r="K43" i="1" s="1"/>
  <c r="J43" i="1"/>
  <c r="J42" i="1" s="1"/>
  <c r="L43" i="1"/>
  <c r="L42" i="1" s="1"/>
  <c r="K44" i="1"/>
  <c r="K45" i="1"/>
  <c r="K46" i="1"/>
  <c r="E48" i="1"/>
  <c r="E47" i="1" s="1"/>
  <c r="I48" i="1"/>
  <c r="I47" i="1" s="1"/>
  <c r="K47" i="1" s="1"/>
  <c r="D49" i="1"/>
  <c r="D48" i="1" s="1"/>
  <c r="D47" i="1" s="1"/>
  <c r="E49" i="1"/>
  <c r="F49" i="1"/>
  <c r="F48" i="1" s="1"/>
  <c r="F47" i="1" s="1"/>
  <c r="G49" i="1"/>
  <c r="G48" i="1" s="1"/>
  <c r="G47" i="1" s="1"/>
  <c r="H49" i="1"/>
  <c r="H48" i="1" s="1"/>
  <c r="H47" i="1" s="1"/>
  <c r="I49" i="1"/>
  <c r="J49" i="1"/>
  <c r="J48" i="1" s="1"/>
  <c r="J47" i="1" s="1"/>
  <c r="K49" i="1"/>
  <c r="L49" i="1"/>
  <c r="L48" i="1" s="1"/>
  <c r="L47" i="1" s="1"/>
  <c r="K50" i="1"/>
  <c r="K51" i="1"/>
  <c r="K52" i="1"/>
  <c r="K53" i="1"/>
  <c r="K54" i="1"/>
  <c r="L22" i="1" l="1"/>
  <c r="G22" i="1"/>
  <c r="F12" i="1"/>
  <c r="H12" i="1"/>
  <c r="D12" i="1"/>
  <c r="J12" i="1"/>
  <c r="K23" i="1"/>
  <c r="I22" i="1"/>
  <c r="K22" i="1" s="1"/>
  <c r="E22" i="1"/>
  <c r="E12" i="1" s="1"/>
  <c r="L12" i="1"/>
  <c r="G12" i="1"/>
  <c r="K48" i="1"/>
  <c r="I42" i="1"/>
  <c r="K42" i="1" s="1"/>
  <c r="K36" i="1"/>
  <c r="K24" i="1"/>
  <c r="K20" i="1"/>
  <c r="I14" i="1"/>
  <c r="K14" i="1" l="1"/>
  <c r="I13" i="1"/>
  <c r="K13" i="1" l="1"/>
  <c r="I12" i="1"/>
  <c r="K12" i="1" s="1"/>
</calcChain>
</file>

<file path=xl/sharedStrings.xml><?xml version="1.0" encoding="utf-8"?>
<sst xmlns="http://schemas.openxmlformats.org/spreadsheetml/2006/main" count="155" uniqueCount="152">
  <si>
    <t>CENTRALIZAT</t>
  </si>
  <si>
    <t xml:space="preserve"> Anexa 13</t>
  </si>
  <si>
    <t>Cont de executie - Cheltuieli - Bugetul local</t>
  </si>
  <si>
    <t>Trimestrul: 4,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</si>
  <si>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</si>
  <si>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</si>
  <si>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</si>
  <si>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</si>
  <si>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</si>
  <si>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</si>
  <si>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</si>
  <si>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</si>
  <si>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</si>
  <si>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</si>
  <si>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</si>
  <si>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</si>
  <si>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</si>
  <si>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</si>
  <si>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</si>
  <si>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</si>
  <si>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</si>
  <si>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</si>
  <si>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</si>
  <si>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</si>
  <si>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</si>
  <si>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</si>
  <si>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</si>
  <si>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</si>
  <si>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</si>
  <si>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</si>
  <si>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</si>
  <si>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</si>
  <si>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</si>
  <si>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</si>
  <si>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</si>
  <si>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</si>
  <si>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</si>
  <si>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</si>
  <si>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</si>
  <si>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</si>
  <si>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</si>
  <si>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</si>
  <si>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</si>
  <si>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</si>
  <si>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</si>
  <si>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</si>
  <si>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</si>
  <si>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</si>
  <si>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</si>
  <si>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</si>
  <si>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</si>
  <si>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</si>
  <si>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</si>
  <si>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</si>
  <si>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</si>
  <si>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</si>
  <si>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</si>
  <si>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</si>
  <si>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</si>
  <si>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</si>
  <si>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</si>
  <si>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</si>
  <si>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</si>
  <si>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</si>
  <si>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</si>
  <si>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</si>
  <si>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</si>
  <si>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</si>
  <si>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</si>
  <si>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</si>
  <si>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</si>
  <si>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</si>
  <si>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</si>
  <si>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</si>
  <si>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</si>
  <si>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</si>
  <si>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</si>
  <si>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</si>
  <si>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</si>
  <si>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</si>
  <si>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</si>
  <si>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</si>
  <si>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</si>
  <si>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</si>
  <si>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</si>
  <si>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</si>
  <si>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</si>
  <si>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</si>
  <si>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</si>
  <si>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</si>
  <si>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</si>
  <si>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</si>
  <si>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</si>
  <si>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</si>
  <si>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</si>
  <si>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</si>
  <si>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</si>
  <si>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</si>
  <si>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</si>
  <si>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</si>
  <si>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</si>
  <si>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</si>
  <si>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</si>
  <si>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</si>
  <si>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</si>
  <si>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</si>
  <si>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</si>
  <si>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</si>
  <si>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</si>
  <si>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</si>
  <si>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</si>
  <si>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</si>
  <si>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</si>
  <si>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</si>
  <si>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</si>
  <si>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</si>
  <si>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</si>
  <si>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</si>
  <si>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</si>
  <si>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</si>
  <si>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</si>
  <si>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</si>
  <si>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</si>
  <si>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</si>
  <si>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</si>
  <si>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</si>
  <si>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</si>
  <si>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</si>
  <si>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</si>
  <si>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</si>
  <si>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</si>
  <si>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</si>
  <si>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</si>
  <si>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</si>
  <si>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</si>
  <si>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</si>
  <si>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</si>
  <si>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</si>
  <si>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</si>
  <si>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</si>
  <si>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</si>
  <si>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</si>
  <si>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</si>
  <si>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</si>
  <si>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141</t>
  </si>
  <si>
    <t xml:space="preserve">    Deficitul secţiunii de dezvoltare</t>
  </si>
  <si>
    <t>99.02.97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</si>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</sst>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D13+D19+D22+D42+D47</f>
        <v>613305</v>
      </c>
      <c r="E12" s="11">
        <f>E13+E19+E22+E42+E47</f>
        <v>1499973</v>
      </c>
      <c r="F12" s="11">
        <f>F13+F19+F22+F42+F47</f>
        <v>5646051</v>
      </c>
      <c r="G12" s="11">
        <f>G13+G19+G22+G42+G47</f>
        <v>7507138</v>
      </c>
      <c r="H12" s="11">
        <f>H13+H19+H22+H42+H47</f>
        <v>7507138</v>
      </c>
      <c r="I12" s="11">
        <f>I13+I19+I22+I42+I47</f>
        <v>7506842</v>
      </c>
      <c r="J12" s="11">
        <f>J13+J19+J22+J42+J47</f>
        <v>7431835</v>
      </c>
      <c r="K12" s="11">
        <f>I12-J12</f>
        <v>75007</v>
      </c>
      <c r="L12" s="11">
        <f>L13+L19+L22+L42+L47</f>
        <v>6650680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35000</v>
      </c>
      <c r="E13" s="11">
        <f>E14+E17</f>
        <v>38806</v>
      </c>
      <c r="F13" s="11">
        <f>F14+F17</f>
        <v>2326172</v>
      </c>
      <c r="G13" s="11">
        <f>G14+G17</f>
        <v>2449548</v>
      </c>
      <c r="H13" s="11">
        <f>H14+H17</f>
        <v>2449548</v>
      </c>
      <c r="I13" s="11">
        <f>I14+I17</f>
        <v>2449548</v>
      </c>
      <c r="J13" s="11">
        <f>J14+J17</f>
        <v>2393322</v>
      </c>
      <c r="K13" s="11">
        <f>I13-J13</f>
        <v>56226</v>
      </c>
      <c r="L13" s="11">
        <f>L14+L17</f>
        <v>2514730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35000</v>
      </c>
      <c r="E14" s="11">
        <f>E15</f>
        <v>38806</v>
      </c>
      <c r="F14" s="11">
        <f>F15</f>
        <v>2326172</v>
      </c>
      <c r="G14" s="11">
        <f>G15</f>
        <v>2449548</v>
      </c>
      <c r="H14" s="11">
        <f>H15</f>
        <v>2449548</v>
      </c>
      <c r="I14" s="11">
        <f>I15</f>
        <v>2449548</v>
      </c>
      <c r="J14" s="11">
        <f>J15</f>
        <v>2393322</v>
      </c>
      <c r="K14" s="11">
        <f>I14-J14</f>
        <v>56226</v>
      </c>
      <c r="L14" s="11">
        <f>L15</f>
        <v>2514725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35000</v>
      </c>
      <c r="E15" s="11">
        <f>E16</f>
        <v>38806</v>
      </c>
      <c r="F15" s="11">
        <f>F16</f>
        <v>2326172</v>
      </c>
      <c r="G15" s="11">
        <f>G16</f>
        <v>2449548</v>
      </c>
      <c r="H15" s="11">
        <f>H16</f>
        <v>2449548</v>
      </c>
      <c r="I15" s="11">
        <f>I16</f>
        <v>2449548</v>
      </c>
      <c r="J15" s="11">
        <f>J16</f>
        <v>2393322</v>
      </c>
      <c r="K15" s="11">
        <f>I15-J15</f>
        <v>56226</v>
      </c>
      <c r="L15" s="11">
        <f>L16</f>
        <v>2514725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35000</v>
      </c>
      <c r="E16" s="11">
        <v>38806</v>
      </c>
      <c r="F16" s="11">
        <v>2326172</v>
      </c>
      <c r="G16" s="11">
        <v>2449548</v>
      </c>
      <c r="H16" s="11">
        <v>2449548</v>
      </c>
      <c r="I16" s="11">
        <v>2449548</v>
      </c>
      <c r="J16" s="11">
        <v>2393322</v>
      </c>
      <c r="K16" s="11">
        <f>I16-J16</f>
        <v>56226</v>
      </c>
      <c r="L16" s="11">
        <v>2514725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5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5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45410</v>
      </c>
      <c r="G19" s="11">
        <f>+G20</f>
        <v>21303</v>
      </c>
      <c r="H19" s="11">
        <f>+H20</f>
        <v>21303</v>
      </c>
      <c r="I19" s="11">
        <f>+I20</f>
        <v>21303</v>
      </c>
      <c r="J19" s="11">
        <f>+J20</f>
        <v>21303</v>
      </c>
      <c r="K19" s="11">
        <f>I19-J19</f>
        <v>0</v>
      </c>
      <c r="L19" s="11">
        <f>+L20</f>
        <v>28404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45410</v>
      </c>
      <c r="G20" s="11">
        <f>+G21</f>
        <v>21303</v>
      </c>
      <c r="H20" s="11">
        <f>+H21</f>
        <v>21303</v>
      </c>
      <c r="I20" s="11">
        <f>+I21</f>
        <v>21303</v>
      </c>
      <c r="J20" s="11">
        <f>+J21</f>
        <v>21303</v>
      </c>
      <c r="K20" s="11">
        <f>I20-J20</f>
        <v>0</v>
      </c>
      <c r="L20" s="11">
        <f>+L21</f>
        <v>28404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45410</v>
      </c>
      <c r="G21" s="11">
        <v>21303</v>
      </c>
      <c r="H21" s="11">
        <v>21303</v>
      </c>
      <c r="I21" s="11">
        <v>21303</v>
      </c>
      <c r="J21" s="11">
        <v>21303</v>
      </c>
      <c r="K21" s="11">
        <f>I21-J21</f>
        <v>0</v>
      </c>
      <c r="L21" s="11">
        <v>28404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D23+D29+D35</f>
        <v>324211</v>
      </c>
      <c r="E22" s="11">
        <f>E23+E29+E35</f>
        <v>490620</v>
      </c>
      <c r="F22" s="11">
        <f>F23+F29+F35</f>
        <v>2276811</v>
      </c>
      <c r="G22" s="11">
        <f>G23+G29+G35</f>
        <v>3038950</v>
      </c>
      <c r="H22" s="11">
        <f>H23+H29+H35</f>
        <v>3038950</v>
      </c>
      <c r="I22" s="11">
        <f>I23+I29+I35</f>
        <v>3038654</v>
      </c>
      <c r="J22" s="11">
        <f>J23+J29+J35</f>
        <v>3020834</v>
      </c>
      <c r="K22" s="11">
        <f>I22-J22</f>
        <v>17820</v>
      </c>
      <c r="L22" s="11">
        <f>L23+L29+L35</f>
        <v>2857351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</f>
        <v>324211</v>
      </c>
      <c r="E23" s="11">
        <f>E24+E27</f>
        <v>490620</v>
      </c>
      <c r="F23" s="11">
        <f>F24+F27</f>
        <v>634211</v>
      </c>
      <c r="G23" s="11">
        <f>G24+G27</f>
        <v>807620</v>
      </c>
      <c r="H23" s="11">
        <f>H24+H27</f>
        <v>807620</v>
      </c>
      <c r="I23" s="11">
        <f>I24+I27</f>
        <v>807620</v>
      </c>
      <c r="J23" s="11">
        <f>J24+J27</f>
        <v>789800</v>
      </c>
      <c r="K23" s="11">
        <f>I23-J23</f>
        <v>17820</v>
      </c>
      <c r="L23" s="11">
        <f>L24+L27</f>
        <v>530351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324211</v>
      </c>
      <c r="E24" s="11">
        <f>E25+E26</f>
        <v>490620</v>
      </c>
      <c r="F24" s="11">
        <f>F25+F26</f>
        <v>384211</v>
      </c>
      <c r="G24" s="11">
        <f>G25+G26</f>
        <v>550620</v>
      </c>
      <c r="H24" s="11">
        <f>H25+H26</f>
        <v>550620</v>
      </c>
      <c r="I24" s="11">
        <f>I25+I26</f>
        <v>550620</v>
      </c>
      <c r="J24" s="11">
        <f>J25+J26</f>
        <v>533720</v>
      </c>
      <c r="K24" s="11">
        <f>I24-J24</f>
        <v>16900</v>
      </c>
      <c r="L24" s="11">
        <f>L25+L26</f>
        <v>301811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324211</v>
      </c>
      <c r="E25" s="11">
        <v>490620</v>
      </c>
      <c r="F25" s="11">
        <v>384211</v>
      </c>
      <c r="G25" s="11">
        <v>550620</v>
      </c>
      <c r="H25" s="11">
        <v>550620</v>
      </c>
      <c r="I25" s="11">
        <v>550620</v>
      </c>
      <c r="J25" s="11">
        <v>533720</v>
      </c>
      <c r="K25" s="11">
        <f>I25-J25</f>
        <v>16900</v>
      </c>
      <c r="L25" s="11">
        <v>301100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711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0</v>
      </c>
      <c r="E27" s="11">
        <f>E28</f>
        <v>0</v>
      </c>
      <c r="F27" s="11">
        <f>F28</f>
        <v>250000</v>
      </c>
      <c r="G27" s="11">
        <f>G28</f>
        <v>257000</v>
      </c>
      <c r="H27" s="11">
        <f>H28</f>
        <v>257000</v>
      </c>
      <c r="I27" s="11">
        <f>I28</f>
        <v>257000</v>
      </c>
      <c r="J27" s="11">
        <f>J28</f>
        <v>256080</v>
      </c>
      <c r="K27" s="11">
        <f>I27-J27</f>
        <v>920</v>
      </c>
      <c r="L27" s="11">
        <f>L28</f>
        <v>228540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250000</v>
      </c>
      <c r="G28" s="11">
        <v>257000</v>
      </c>
      <c r="H28" s="11">
        <v>257000</v>
      </c>
      <c r="I28" s="11">
        <v>257000</v>
      </c>
      <c r="J28" s="11">
        <v>256080</v>
      </c>
      <c r="K28" s="11">
        <f>I28-J28</f>
        <v>920</v>
      </c>
      <c r="L28" s="11">
        <v>228540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D30+D33</f>
        <v>0</v>
      </c>
      <c r="E29" s="11">
        <f>E30+E33</f>
        <v>0</v>
      </c>
      <c r="F29" s="11">
        <f>F30+F33</f>
        <v>167600</v>
      </c>
      <c r="G29" s="11">
        <f>G30+G33</f>
        <v>277405</v>
      </c>
      <c r="H29" s="11">
        <f>H30+H33</f>
        <v>277405</v>
      </c>
      <c r="I29" s="11">
        <f>I30+I33</f>
        <v>277109</v>
      </c>
      <c r="J29" s="11">
        <f>J30+J33</f>
        <v>277109</v>
      </c>
      <c r="K29" s="11">
        <f>I29-J29</f>
        <v>0</v>
      </c>
      <c r="L29" s="11">
        <f>L30+L33</f>
        <v>283386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+D31+D32</f>
        <v>0</v>
      </c>
      <c r="E30" s="11">
        <f>+E31+E32</f>
        <v>0</v>
      </c>
      <c r="F30" s="11">
        <f>+F31+F32</f>
        <v>82600</v>
      </c>
      <c r="G30" s="11">
        <f>+G31+G32</f>
        <v>188905</v>
      </c>
      <c r="H30" s="11">
        <f>+H31+H32</f>
        <v>188905</v>
      </c>
      <c r="I30" s="11">
        <f>+I31+I32</f>
        <v>188609</v>
      </c>
      <c r="J30" s="11">
        <f>+J31+J32</f>
        <v>188609</v>
      </c>
      <c r="K30" s="11">
        <f>I30-J30</f>
        <v>0</v>
      </c>
      <c r="L30" s="11">
        <f>+L31+L32</f>
        <v>199324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82600</v>
      </c>
      <c r="G31" s="11">
        <v>188905</v>
      </c>
      <c r="H31" s="11">
        <v>188905</v>
      </c>
      <c r="I31" s="11">
        <v>188609</v>
      </c>
      <c r="J31" s="11">
        <v>188609</v>
      </c>
      <c r="K31" s="11">
        <f>I31-J31</f>
        <v>0</v>
      </c>
      <c r="L31" s="11">
        <v>195332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3992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85000</v>
      </c>
      <c r="G33" s="11">
        <f>G34</f>
        <v>88500</v>
      </c>
      <c r="H33" s="11">
        <f>H34</f>
        <v>88500</v>
      </c>
      <c r="I33" s="11">
        <f>I34</f>
        <v>88500</v>
      </c>
      <c r="J33" s="11">
        <f>J34</f>
        <v>88500</v>
      </c>
      <c r="K33" s="11">
        <f>I33-J33</f>
        <v>0</v>
      </c>
      <c r="L33" s="11">
        <f>L34</f>
        <v>84062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85000</v>
      </c>
      <c r="G34" s="11">
        <v>88500</v>
      </c>
      <c r="H34" s="11">
        <v>88500</v>
      </c>
      <c r="I34" s="11">
        <v>88500</v>
      </c>
      <c r="J34" s="11">
        <v>88500</v>
      </c>
      <c r="K34" s="11">
        <f>I34-J34</f>
        <v>0</v>
      </c>
      <c r="L34" s="11">
        <v>84062</v>
      </c>
    </row>
    <row r="35" spans="1:12" s="6" customFormat="1" ht="33" x14ac:dyDescent="0.25">
      <c r="A35" s="10" t="s">
        <v>87</v>
      </c>
      <c r="B35" s="10" t="s">
        <v>88</v>
      </c>
      <c r="C35" s="10" t="s">
        <v>89</v>
      </c>
      <c r="D35" s="11">
        <f>+D36+D38+D40</f>
        <v>0</v>
      </c>
      <c r="E35" s="11">
        <f>+E36+E38+E40</f>
        <v>0</v>
      </c>
      <c r="F35" s="11">
        <f>+F36+F38+F40</f>
        <v>1475000</v>
      </c>
      <c r="G35" s="11">
        <f>+G36+G38+G40</f>
        <v>1953925</v>
      </c>
      <c r="H35" s="11">
        <f>+H36+H38+H40</f>
        <v>1953925</v>
      </c>
      <c r="I35" s="11">
        <f>+I36+I38+I40</f>
        <v>1953925</v>
      </c>
      <c r="J35" s="11">
        <f>+J36+J38+J40</f>
        <v>1953925</v>
      </c>
      <c r="K35" s="11">
        <f>I35-J35</f>
        <v>0</v>
      </c>
      <c r="L35" s="11">
        <f>+L36+L38+L40</f>
        <v>2043614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1402000</v>
      </c>
      <c r="G36" s="11">
        <f>G37</f>
        <v>1535505</v>
      </c>
      <c r="H36" s="11">
        <f>H37</f>
        <v>1535505</v>
      </c>
      <c r="I36" s="11">
        <f>I37</f>
        <v>1535505</v>
      </c>
      <c r="J36" s="11">
        <f>J37</f>
        <v>1535505</v>
      </c>
      <c r="K36" s="11">
        <f>I36-J36</f>
        <v>0</v>
      </c>
      <c r="L36" s="11">
        <f>L37</f>
        <v>1625194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1402000</v>
      </c>
      <c r="G37" s="11">
        <v>1535505</v>
      </c>
      <c r="H37" s="11">
        <v>1535505</v>
      </c>
      <c r="I37" s="11">
        <v>1535505</v>
      </c>
      <c r="J37" s="11">
        <v>1535505</v>
      </c>
      <c r="K37" s="11">
        <f>I37-J37</f>
        <v>0</v>
      </c>
      <c r="L37" s="11">
        <v>1625194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73000</v>
      </c>
      <c r="G38" s="11">
        <f>G39</f>
        <v>0</v>
      </c>
      <c r="H38" s="11">
        <f>H39</f>
        <v>0</v>
      </c>
      <c r="I38" s="11">
        <f>I39</f>
        <v>0</v>
      </c>
      <c r="J38" s="11">
        <f>J39</f>
        <v>0</v>
      </c>
      <c r="K38" s="11">
        <f>I38-J38</f>
        <v>0</v>
      </c>
      <c r="L38" s="11">
        <f>L39</f>
        <v>0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73000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0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0</v>
      </c>
      <c r="G40" s="11">
        <f>G41</f>
        <v>418420</v>
      </c>
      <c r="H40" s="11">
        <f>H41</f>
        <v>418420</v>
      </c>
      <c r="I40" s="11">
        <f>I41</f>
        <v>418420</v>
      </c>
      <c r="J40" s="11">
        <f>J41</f>
        <v>418420</v>
      </c>
      <c r="K40" s="11">
        <f>I40-J40</f>
        <v>0</v>
      </c>
      <c r="L40" s="11">
        <f>L41</f>
        <v>418420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0</v>
      </c>
      <c r="G41" s="11">
        <v>418420</v>
      </c>
      <c r="H41" s="11">
        <v>418420</v>
      </c>
      <c r="I41" s="11">
        <v>418420</v>
      </c>
      <c r="J41" s="11">
        <v>418420</v>
      </c>
      <c r="K41" s="11">
        <f>I41-J41</f>
        <v>0</v>
      </c>
      <c r="L41" s="11">
        <v>418420</v>
      </c>
    </row>
    <row r="42" spans="1:12" s="6" customFormat="1" ht="33" x14ac:dyDescent="0.25">
      <c r="A42" s="10" t="s">
        <v>108</v>
      </c>
      <c r="B42" s="10" t="s">
        <v>109</v>
      </c>
      <c r="C42" s="10" t="s">
        <v>110</v>
      </c>
      <c r="D42" s="11">
        <f>D43</f>
        <v>210394</v>
      </c>
      <c r="E42" s="11">
        <f>E43</f>
        <v>445209</v>
      </c>
      <c r="F42" s="11">
        <f>F43</f>
        <v>589958</v>
      </c>
      <c r="G42" s="11">
        <f>G43</f>
        <v>881810</v>
      </c>
      <c r="H42" s="11">
        <f>H43</f>
        <v>881810</v>
      </c>
      <c r="I42" s="11">
        <f>I43</f>
        <v>881810</v>
      </c>
      <c r="J42" s="11">
        <f>J43</f>
        <v>881808</v>
      </c>
      <c r="K42" s="11">
        <f>I42-J42</f>
        <v>2</v>
      </c>
      <c r="L42" s="11">
        <f>L43</f>
        <v>323744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+D44+D45+D46</f>
        <v>210394</v>
      </c>
      <c r="E43" s="11">
        <f>+E44+E45+E46</f>
        <v>445209</v>
      </c>
      <c r="F43" s="11">
        <f>+F44+F45+F46</f>
        <v>589958</v>
      </c>
      <c r="G43" s="11">
        <f>+G44+G45+G46</f>
        <v>881810</v>
      </c>
      <c r="H43" s="11">
        <f>+H44+H45+H46</f>
        <v>881810</v>
      </c>
      <c r="I43" s="11">
        <f>+I44+I45+I46</f>
        <v>881810</v>
      </c>
      <c r="J43" s="11">
        <f>+J44+J45+J46</f>
        <v>881808</v>
      </c>
      <c r="K43" s="11">
        <f>I43-J43</f>
        <v>2</v>
      </c>
      <c r="L43" s="11">
        <f>+L44+L45+L46</f>
        <v>323744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118000</v>
      </c>
      <c r="G44" s="11">
        <v>108935</v>
      </c>
      <c r="H44" s="11">
        <v>108935</v>
      </c>
      <c r="I44" s="11">
        <v>108935</v>
      </c>
      <c r="J44" s="11">
        <v>108935</v>
      </c>
      <c r="K44" s="11">
        <f>I44-J44</f>
        <v>0</v>
      </c>
      <c r="L44" s="11">
        <v>95115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234815</v>
      </c>
      <c r="F45" s="11">
        <v>0</v>
      </c>
      <c r="G45" s="11">
        <v>234815</v>
      </c>
      <c r="H45" s="11">
        <v>234815</v>
      </c>
      <c r="I45" s="11">
        <v>234815</v>
      </c>
      <c r="J45" s="11">
        <v>234815</v>
      </c>
      <c r="K45" s="11">
        <f>I45-J45</f>
        <v>0</v>
      </c>
      <c r="L45" s="11">
        <v>10000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v>210394</v>
      </c>
      <c r="E46" s="11">
        <v>210394</v>
      </c>
      <c r="F46" s="11">
        <v>471958</v>
      </c>
      <c r="G46" s="11">
        <v>538060</v>
      </c>
      <c r="H46" s="11">
        <v>538060</v>
      </c>
      <c r="I46" s="11">
        <v>538060</v>
      </c>
      <c r="J46" s="11">
        <v>538058</v>
      </c>
      <c r="K46" s="11">
        <f>I46-J46</f>
        <v>2</v>
      </c>
      <c r="L46" s="11">
        <v>218629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+D48</f>
        <v>43700</v>
      </c>
      <c r="E47" s="11">
        <f>+E48</f>
        <v>525338</v>
      </c>
      <c r="F47" s="11">
        <f>+F48</f>
        <v>407700</v>
      </c>
      <c r="G47" s="11">
        <f>+G48</f>
        <v>1115527</v>
      </c>
      <c r="H47" s="11">
        <f>+H48</f>
        <v>1115527</v>
      </c>
      <c r="I47" s="11">
        <f>+I48</f>
        <v>1115527</v>
      </c>
      <c r="J47" s="11">
        <f>+J48</f>
        <v>1114568</v>
      </c>
      <c r="K47" s="11">
        <f>I47-J47</f>
        <v>959</v>
      </c>
      <c r="L47" s="11">
        <f>+L48</f>
        <v>926451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43700</v>
      </c>
      <c r="E48" s="11">
        <f>E49</f>
        <v>525338</v>
      </c>
      <c r="F48" s="11">
        <f>F49</f>
        <v>407700</v>
      </c>
      <c r="G48" s="11">
        <f>G49</f>
        <v>1115527</v>
      </c>
      <c r="H48" s="11">
        <f>H49</f>
        <v>1115527</v>
      </c>
      <c r="I48" s="11">
        <f>I49</f>
        <v>1115527</v>
      </c>
      <c r="J48" s="11">
        <f>J49</f>
        <v>1114568</v>
      </c>
      <c r="K48" s="11">
        <f>I48-J48</f>
        <v>959</v>
      </c>
      <c r="L48" s="11">
        <f>L49</f>
        <v>926451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43700</v>
      </c>
      <c r="E49" s="11">
        <f>E50</f>
        <v>525338</v>
      </c>
      <c r="F49" s="11">
        <f>F50</f>
        <v>407700</v>
      </c>
      <c r="G49" s="11">
        <f>G50</f>
        <v>1115527</v>
      </c>
      <c r="H49" s="11">
        <f>H50</f>
        <v>1115527</v>
      </c>
      <c r="I49" s="11">
        <f>I50</f>
        <v>1115527</v>
      </c>
      <c r="J49" s="11">
        <f>J50</f>
        <v>1114568</v>
      </c>
      <c r="K49" s="11">
        <f>I49-J49</f>
        <v>959</v>
      </c>
      <c r="L49" s="11">
        <f>L50</f>
        <v>926451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43700</v>
      </c>
      <c r="E50" s="11">
        <v>525338</v>
      </c>
      <c r="F50" s="11">
        <v>407700</v>
      </c>
      <c r="G50" s="11">
        <v>1115527</v>
      </c>
      <c r="H50" s="11">
        <v>1115527</v>
      </c>
      <c r="I50" s="11">
        <v>1115527</v>
      </c>
      <c r="J50" s="11">
        <v>1114568</v>
      </c>
      <c r="K50" s="11">
        <f>I50-J50</f>
        <v>959</v>
      </c>
      <c r="L50" s="11">
        <v>926451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1620</v>
      </c>
      <c r="K51" s="11">
        <f>I51-J51</f>
        <v>-1620</v>
      </c>
      <c r="L51" s="11">
        <v>0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1620</v>
      </c>
      <c r="K52" s="11">
        <f>I52-J52</f>
        <v>-1620</v>
      </c>
      <c r="L52" s="11">
        <v>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364048</v>
      </c>
      <c r="K53" s="11">
        <f>I53-J53</f>
        <v>-364048</v>
      </c>
      <c r="L53" s="11">
        <v>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-362428</v>
      </c>
      <c r="K54" s="11">
        <f>I54-J54</f>
        <v>362428</v>
      </c>
      <c r="L54" s="11">
        <v>0</v>
      </c>
    </row>
    <row r="55" spans="1:12" s="6" customFormat="1" x14ac:dyDescent="0.25">
      <c r="A55" s="8"/>
      <c r="B55" s="8"/>
      <c r="C55" s="8"/>
      <c r="D55" s="9"/>
      <c r="E55" s="9"/>
      <c r="F55" s="9"/>
      <c r="G55" s="9"/>
      <c r="H55" s="9"/>
      <c r="I55" s="9"/>
      <c r="J55" s="9"/>
      <c r="K55" s="9"/>
      <c r="L55" s="9"/>
    </row>
    <row r="56" spans="1:12" x14ac:dyDescent="0.25">
      <c r="A56" s="13" t="s">
        <v>147</v>
      </c>
      <c r="B56" s="13"/>
      <c r="C56" s="13"/>
      <c r="D56" s="13"/>
      <c r="E56" s="13" t="s">
        <v>149</v>
      </c>
      <c r="F56" s="13"/>
      <c r="G56" s="13"/>
      <c r="H56" s="13"/>
      <c r="I56" s="13" t="s">
        <v>150</v>
      </c>
      <c r="J56" s="13"/>
      <c r="K56" s="13"/>
      <c r="L56" s="13"/>
    </row>
    <row r="57" spans="1:12" x14ac:dyDescent="0.25">
      <c r="A57" s="3" t="s">
        <v>148</v>
      </c>
      <c r="B57" s="3"/>
      <c r="C57" s="3"/>
      <c r="D57" s="3"/>
      <c r="E57" s="3" t="s">
        <v>149</v>
      </c>
      <c r="F57" s="3"/>
      <c r="G57" s="3"/>
      <c r="H57" s="3"/>
      <c r="I57" s="3" t="s">
        <v>151</v>
      </c>
      <c r="J57" s="3"/>
      <c r="K57" s="3"/>
      <c r="L57" s="3"/>
    </row>
    <row r="111" spans="1:20" x14ac:dyDescent="0.25">
      <c r="A111" s="12"/>
      <c r="B111" s="12"/>
      <c r="C111" s="12"/>
      <c r="D111" s="12"/>
      <c r="I111" s="12"/>
      <c r="J111" s="12"/>
      <c r="K111" s="12"/>
      <c r="L111" s="12"/>
      <c r="Q111" s="12"/>
      <c r="R111" s="12"/>
      <c r="S111" s="12"/>
      <c r="T111" s="12"/>
    </row>
  </sheetData>
  <mergeCells count="24">
    <mergeCell ref="K6:K10"/>
    <mergeCell ref="L6:L10"/>
    <mergeCell ref="A56:D56"/>
    <mergeCell ref="A57:D57"/>
    <mergeCell ref="E56:H56"/>
    <mergeCell ref="E57:H57"/>
    <mergeCell ref="I56:L56"/>
    <mergeCell ref="I57:L5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2022-03-01T09:39:19Z</dcterms:created>
  <dcterms:modified xsi:type="dcterms:W3CDTF">2022-03-01T09:39:22Z</dcterms:modified>
</cp:coreProperties>
</file>