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181AD288-C203-46AB-AC6F-D87C64C75A97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H17" i="1"/>
  <c r="L17" i="1"/>
  <c r="D18" i="1"/>
  <c r="E18" i="1"/>
  <c r="E17" i="1" s="1"/>
  <c r="F18" i="1"/>
  <c r="F17" i="1" s="1"/>
  <c r="G18" i="1"/>
  <c r="G17" i="1" s="1"/>
  <c r="H18" i="1"/>
  <c r="I18" i="1"/>
  <c r="I17" i="1" s="1"/>
  <c r="J18" i="1"/>
  <c r="J17" i="1" s="1"/>
  <c r="K18" i="1"/>
  <c r="L18" i="1"/>
  <c r="K19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K24" i="1"/>
  <c r="D25" i="1"/>
  <c r="D21" i="1" s="1"/>
  <c r="E25" i="1"/>
  <c r="F25" i="1"/>
  <c r="G25" i="1"/>
  <c r="H25" i="1"/>
  <c r="H21" i="1" s="1"/>
  <c r="I25" i="1"/>
  <c r="J25" i="1"/>
  <c r="K25" i="1"/>
  <c r="L25" i="1"/>
  <c r="L21" i="1" s="1"/>
  <c r="K26" i="1"/>
  <c r="D28" i="1"/>
  <c r="D27" i="1" s="1"/>
  <c r="E28" i="1"/>
  <c r="E27" i="1" s="1"/>
  <c r="F28" i="1"/>
  <c r="G28" i="1"/>
  <c r="G27" i="1" s="1"/>
  <c r="H28" i="1"/>
  <c r="H27" i="1" s="1"/>
  <c r="I28" i="1"/>
  <c r="I27" i="1" s="1"/>
  <c r="J28" i="1"/>
  <c r="L28" i="1"/>
  <c r="L27" i="1" s="1"/>
  <c r="K29" i="1"/>
  <c r="K30" i="1"/>
  <c r="D31" i="1"/>
  <c r="E31" i="1"/>
  <c r="F31" i="1"/>
  <c r="F27" i="1" s="1"/>
  <c r="G31" i="1"/>
  <c r="H31" i="1"/>
  <c r="I31" i="1"/>
  <c r="K31" i="1" s="1"/>
  <c r="J31" i="1"/>
  <c r="J27" i="1" s="1"/>
  <c r="L31" i="1"/>
  <c r="K32" i="1"/>
  <c r="D33" i="1"/>
  <c r="H33" i="1"/>
  <c r="L33" i="1"/>
  <c r="D34" i="1"/>
  <c r="E34" i="1"/>
  <c r="E33" i="1" s="1"/>
  <c r="F34" i="1"/>
  <c r="F33" i="1" s="1"/>
  <c r="G34" i="1"/>
  <c r="G33" i="1" s="1"/>
  <c r="H34" i="1"/>
  <c r="I34" i="1"/>
  <c r="I33" i="1" s="1"/>
  <c r="K33" i="1" s="1"/>
  <c r="J34" i="1"/>
  <c r="J33" i="1" s="1"/>
  <c r="K34" i="1"/>
  <c r="L34" i="1"/>
  <c r="K35" i="1"/>
  <c r="D36" i="1"/>
  <c r="E36" i="1"/>
  <c r="F36" i="1"/>
  <c r="G36" i="1"/>
  <c r="H36" i="1"/>
  <c r="I36" i="1"/>
  <c r="K36" i="1" s="1"/>
  <c r="J36" i="1"/>
  <c r="L36" i="1"/>
  <c r="K37" i="1"/>
  <c r="G38" i="1"/>
  <c r="D39" i="1"/>
  <c r="D38" i="1" s="1"/>
  <c r="E39" i="1"/>
  <c r="E38" i="1" s="1"/>
  <c r="F39" i="1"/>
  <c r="F38" i="1" s="1"/>
  <c r="G39" i="1"/>
  <c r="H39" i="1"/>
  <c r="H38" i="1" s="1"/>
  <c r="I39" i="1"/>
  <c r="K39" i="1" s="1"/>
  <c r="J39" i="1"/>
  <c r="J38" i="1" s="1"/>
  <c r="L39" i="1"/>
  <c r="L38" i="1" s="1"/>
  <c r="K40" i="1"/>
  <c r="K41" i="1"/>
  <c r="K42" i="1"/>
  <c r="D43" i="1"/>
  <c r="E43" i="1"/>
  <c r="F43" i="1"/>
  <c r="G43" i="1"/>
  <c r="H43" i="1"/>
  <c r="I43" i="1"/>
  <c r="K43" i="1" s="1"/>
  <c r="J43" i="1"/>
  <c r="L43" i="1"/>
  <c r="K44" i="1"/>
  <c r="G46" i="1"/>
  <c r="G45" i="1" s="1"/>
  <c r="D47" i="1"/>
  <c r="D46" i="1" s="1"/>
  <c r="D45" i="1" s="1"/>
  <c r="E47" i="1"/>
  <c r="E46" i="1" s="1"/>
  <c r="E45" i="1" s="1"/>
  <c r="F47" i="1"/>
  <c r="F46" i="1" s="1"/>
  <c r="F45" i="1" s="1"/>
  <c r="G47" i="1"/>
  <c r="H47" i="1"/>
  <c r="H46" i="1" s="1"/>
  <c r="H45" i="1" s="1"/>
  <c r="I47" i="1"/>
  <c r="K47" i="1" s="1"/>
  <c r="J47" i="1"/>
  <c r="J46" i="1" s="1"/>
  <c r="J45" i="1" s="1"/>
  <c r="L47" i="1"/>
  <c r="L46" i="1" s="1"/>
  <c r="L45" i="1" s="1"/>
  <c r="K48" i="1"/>
  <c r="K49" i="1"/>
  <c r="K50" i="1"/>
  <c r="K51" i="1"/>
  <c r="K52" i="1"/>
  <c r="L20" i="1" l="1"/>
  <c r="L12" i="1" s="1"/>
  <c r="H20" i="1"/>
  <c r="D20" i="1"/>
  <c r="G20" i="1"/>
  <c r="K17" i="1"/>
  <c r="K27" i="1"/>
  <c r="J20" i="1"/>
  <c r="J12" i="1" s="1"/>
  <c r="F20" i="1"/>
  <c r="F12" i="1" s="1"/>
  <c r="H12" i="1"/>
  <c r="D12" i="1"/>
  <c r="K21" i="1"/>
  <c r="I20" i="1"/>
  <c r="K20" i="1" s="1"/>
  <c r="E20" i="1"/>
  <c r="E12" i="1" s="1"/>
  <c r="G12" i="1"/>
  <c r="I38" i="1"/>
  <c r="K38" i="1" s="1"/>
  <c r="K28" i="1"/>
  <c r="I14" i="1"/>
  <c r="I46" i="1"/>
  <c r="I45" i="1" l="1"/>
  <c r="K45" i="1" s="1"/>
  <c r="K46" i="1"/>
  <c r="K14" i="1"/>
  <c r="I13" i="1"/>
  <c r="K13" i="1" l="1"/>
  <c r="I12" i="1"/>
  <c r="K12" i="1" s="1"/>
</calcChain>
</file>

<file path=xl/sharedStrings.xml><?xml version="1.0" encoding="utf-8"?>
<sst xmlns="http://schemas.openxmlformats.org/spreadsheetml/2006/main" count="149" uniqueCount="146">
  <si>
    <t>CENTRALIZAT</t>
  </si>
  <si>
    <t xml:space="preserve"> Anexa 13</t>
  </si>
  <si>
    <t>Cont de executie - Cheltuieli - Bugetul local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</si>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</sst>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D13+D17+D20+D38+D45</f>
        <v>99479</v>
      </c>
      <c r="E12" s="11">
        <f>E13+E17+E20+E38+E45</f>
        <v>90479</v>
      </c>
      <c r="F12" s="11">
        <f>F13+F17+F20+F38+F45</f>
        <v>5948275</v>
      </c>
      <c r="G12" s="11">
        <f>G13+G17+G20+G38+G45</f>
        <v>3519805</v>
      </c>
      <c r="H12" s="11">
        <f>H13+H17+H20+H38+H45</f>
        <v>3433994</v>
      </c>
      <c r="I12" s="11">
        <f>I13+I17+I20+I38+I45</f>
        <v>3433994</v>
      </c>
      <c r="J12" s="11">
        <f>J13+J17+J20+J38+J45</f>
        <v>2841629</v>
      </c>
      <c r="K12" s="11">
        <f>I12-J12</f>
        <v>592365</v>
      </c>
      <c r="L12" s="11">
        <f>L13+L17+L20+L38+L45</f>
        <v>2975489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51879</v>
      </c>
      <c r="E13" s="11">
        <f>E14</f>
        <v>42879</v>
      </c>
      <c r="F13" s="11">
        <f>F14</f>
        <v>2864175</v>
      </c>
      <c r="G13" s="11">
        <f>G14</f>
        <v>1414153</v>
      </c>
      <c r="H13" s="11">
        <f>H14</f>
        <v>1374942</v>
      </c>
      <c r="I13" s="11">
        <f>I14</f>
        <v>1374942</v>
      </c>
      <c r="J13" s="11">
        <f>J14</f>
        <v>1271052</v>
      </c>
      <c r="K13" s="11">
        <f>I13-J13</f>
        <v>103890</v>
      </c>
      <c r="L13" s="11">
        <f>L14</f>
        <v>1333308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51879</v>
      </c>
      <c r="E14" s="11">
        <f>E15</f>
        <v>42879</v>
      </c>
      <c r="F14" s="11">
        <f>F15</f>
        <v>2864175</v>
      </c>
      <c r="G14" s="11">
        <f>G15</f>
        <v>1414153</v>
      </c>
      <c r="H14" s="11">
        <f>H15</f>
        <v>1374942</v>
      </c>
      <c r="I14" s="11">
        <f>I15</f>
        <v>1374942</v>
      </c>
      <c r="J14" s="11">
        <f>J15</f>
        <v>1271052</v>
      </c>
      <c r="K14" s="11">
        <f>I14-J14</f>
        <v>103890</v>
      </c>
      <c r="L14" s="11">
        <f>L15</f>
        <v>1333308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51879</v>
      </c>
      <c r="E15" s="11">
        <f>E16</f>
        <v>42879</v>
      </c>
      <c r="F15" s="11">
        <f>F16</f>
        <v>2864175</v>
      </c>
      <c r="G15" s="11">
        <f>G16</f>
        <v>1414153</v>
      </c>
      <c r="H15" s="11">
        <f>H16</f>
        <v>1374942</v>
      </c>
      <c r="I15" s="11">
        <f>I16</f>
        <v>1374942</v>
      </c>
      <c r="J15" s="11">
        <f>J16</f>
        <v>1271052</v>
      </c>
      <c r="K15" s="11">
        <f>I15-J15</f>
        <v>103890</v>
      </c>
      <c r="L15" s="11">
        <f>L16</f>
        <v>1333308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51879</v>
      </c>
      <c r="E16" s="11">
        <v>42879</v>
      </c>
      <c r="F16" s="11">
        <v>2864175</v>
      </c>
      <c r="G16" s="11">
        <v>1414153</v>
      </c>
      <c r="H16" s="11">
        <v>1374942</v>
      </c>
      <c r="I16" s="11">
        <v>1374942</v>
      </c>
      <c r="J16" s="11">
        <v>1271052</v>
      </c>
      <c r="K16" s="11">
        <f>I16-J16</f>
        <v>103890</v>
      </c>
      <c r="L16" s="11">
        <v>1333308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142180</v>
      </c>
      <c r="G17" s="11">
        <f>+G18</f>
        <v>74046</v>
      </c>
      <c r="H17" s="11">
        <f>+H18</f>
        <v>74046</v>
      </c>
      <c r="I17" s="11">
        <f>+I18</f>
        <v>74046</v>
      </c>
      <c r="J17" s="11">
        <f>+J18</f>
        <v>61945</v>
      </c>
      <c r="K17" s="11">
        <f>I17-J17</f>
        <v>12101</v>
      </c>
      <c r="L17" s="11">
        <f>+L18</f>
        <v>51824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142180</v>
      </c>
      <c r="G18" s="11">
        <f>+G19</f>
        <v>74046</v>
      </c>
      <c r="H18" s="11">
        <f>+H19</f>
        <v>74046</v>
      </c>
      <c r="I18" s="11">
        <f>+I19</f>
        <v>74046</v>
      </c>
      <c r="J18" s="11">
        <f>+J19</f>
        <v>61945</v>
      </c>
      <c r="K18" s="11">
        <f>I18-J18</f>
        <v>12101</v>
      </c>
      <c r="L18" s="11">
        <f>+L19</f>
        <v>51824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142180</v>
      </c>
      <c r="G19" s="11">
        <v>74046</v>
      </c>
      <c r="H19" s="11">
        <v>74046</v>
      </c>
      <c r="I19" s="11">
        <v>74046</v>
      </c>
      <c r="J19" s="11">
        <v>61945</v>
      </c>
      <c r="K19" s="11">
        <f>I19-J19</f>
        <v>12101</v>
      </c>
      <c r="L19" s="11">
        <v>51824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D21+D27+D33</f>
        <v>0</v>
      </c>
      <c r="E20" s="11">
        <f>E21+E27+E33</f>
        <v>0</v>
      </c>
      <c r="F20" s="11">
        <f>F21+F27+F33</f>
        <v>2451420</v>
      </c>
      <c r="G20" s="11">
        <f>G21+G27+G33</f>
        <v>1769320</v>
      </c>
      <c r="H20" s="11">
        <f>H21+H27+H33</f>
        <v>1750273</v>
      </c>
      <c r="I20" s="11">
        <f>I21+I27+I33</f>
        <v>1750273</v>
      </c>
      <c r="J20" s="11">
        <f>J21+J27+J33</f>
        <v>1306615</v>
      </c>
      <c r="K20" s="11">
        <f>I20-J20</f>
        <v>443658</v>
      </c>
      <c r="L20" s="11">
        <f>L21+L27+L33</f>
        <v>1381114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D22+D25</f>
        <v>0</v>
      </c>
      <c r="E21" s="11">
        <f>E22+E25</f>
        <v>0</v>
      </c>
      <c r="F21" s="11">
        <f>F22+F25</f>
        <v>514000</v>
      </c>
      <c r="G21" s="11">
        <f>G22+G25</f>
        <v>357000</v>
      </c>
      <c r="H21" s="11">
        <f>H22+H25</f>
        <v>357000</v>
      </c>
      <c r="I21" s="11">
        <f>I22+I25</f>
        <v>357000</v>
      </c>
      <c r="J21" s="11">
        <f>J22+J25</f>
        <v>243243</v>
      </c>
      <c r="K21" s="11">
        <f>I21-J21</f>
        <v>113757</v>
      </c>
      <c r="L21" s="11">
        <f>L22+L25</f>
        <v>290584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D23+D24</f>
        <v>0</v>
      </c>
      <c r="E22" s="11">
        <f>E23+E24</f>
        <v>0</v>
      </c>
      <c r="F22" s="11">
        <f>F23+F24</f>
        <v>77000</v>
      </c>
      <c r="G22" s="11">
        <f>G23+G24</f>
        <v>33000</v>
      </c>
      <c r="H22" s="11">
        <f>H23+H24</f>
        <v>33000</v>
      </c>
      <c r="I22" s="11">
        <f>I23+I24</f>
        <v>33000</v>
      </c>
      <c r="J22" s="11">
        <f>J23+J24</f>
        <v>16820</v>
      </c>
      <c r="K22" s="11">
        <f>I22-J22</f>
        <v>16180</v>
      </c>
      <c r="L22" s="11">
        <f>L23+L24</f>
        <v>41864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77000</v>
      </c>
      <c r="G23" s="11">
        <v>33000</v>
      </c>
      <c r="H23" s="11">
        <v>33000</v>
      </c>
      <c r="I23" s="11">
        <v>33000</v>
      </c>
      <c r="J23" s="11">
        <v>16820</v>
      </c>
      <c r="K23" s="11">
        <f>I23-J23</f>
        <v>16180</v>
      </c>
      <c r="L23" s="11">
        <v>40064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1800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0</v>
      </c>
      <c r="E25" s="11">
        <f>E26</f>
        <v>0</v>
      </c>
      <c r="F25" s="11">
        <f>F26</f>
        <v>437000</v>
      </c>
      <c r="G25" s="11">
        <f>G26</f>
        <v>324000</v>
      </c>
      <c r="H25" s="11">
        <f>H26</f>
        <v>324000</v>
      </c>
      <c r="I25" s="11">
        <f>I26</f>
        <v>324000</v>
      </c>
      <c r="J25" s="11">
        <f>J26</f>
        <v>226423</v>
      </c>
      <c r="K25" s="11">
        <f>I25-J25</f>
        <v>97577</v>
      </c>
      <c r="L25" s="11">
        <f>L26</f>
        <v>248720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437000</v>
      </c>
      <c r="G26" s="11">
        <v>324000</v>
      </c>
      <c r="H26" s="11">
        <v>324000</v>
      </c>
      <c r="I26" s="11">
        <v>324000</v>
      </c>
      <c r="J26" s="11">
        <v>226423</v>
      </c>
      <c r="K26" s="11">
        <f>I26-J26</f>
        <v>97577</v>
      </c>
      <c r="L26" s="11">
        <v>248720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</f>
        <v>0</v>
      </c>
      <c r="E27" s="11">
        <f>E28+E31</f>
        <v>0</v>
      </c>
      <c r="F27" s="11">
        <f>F28+F31</f>
        <v>132924</v>
      </c>
      <c r="G27" s="11">
        <f>G28+G31</f>
        <v>61772</v>
      </c>
      <c r="H27" s="11">
        <f>H28+H31</f>
        <v>42725</v>
      </c>
      <c r="I27" s="11">
        <f>I28+I31</f>
        <v>42725</v>
      </c>
      <c r="J27" s="11">
        <f>J28+J31</f>
        <v>42525</v>
      </c>
      <c r="K27" s="11">
        <f>I27-J27</f>
        <v>200</v>
      </c>
      <c r="L27" s="11">
        <f>L28+L31</f>
        <v>63719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+D29+D30</f>
        <v>0</v>
      </c>
      <c r="E28" s="11">
        <f>+E29+E30</f>
        <v>0</v>
      </c>
      <c r="F28" s="11">
        <f>+F29+F30</f>
        <v>72924</v>
      </c>
      <c r="G28" s="11">
        <f>+G29+G30</f>
        <v>31772</v>
      </c>
      <c r="H28" s="11">
        <f>+H29+H30</f>
        <v>12725</v>
      </c>
      <c r="I28" s="11">
        <f>+I29+I30</f>
        <v>12725</v>
      </c>
      <c r="J28" s="11">
        <f>+J29+J30</f>
        <v>12709</v>
      </c>
      <c r="K28" s="11">
        <f>I28-J28</f>
        <v>16</v>
      </c>
      <c r="L28" s="11">
        <f>+L29+L30</f>
        <v>33903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72924</v>
      </c>
      <c r="G29" s="11">
        <v>31772</v>
      </c>
      <c r="H29" s="11">
        <v>12725</v>
      </c>
      <c r="I29" s="11">
        <v>12725</v>
      </c>
      <c r="J29" s="11">
        <v>12709</v>
      </c>
      <c r="K29" s="11">
        <f>I29-J29</f>
        <v>16</v>
      </c>
      <c r="L29" s="11">
        <v>31907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1996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60000</v>
      </c>
      <c r="G31" s="11">
        <f>G32</f>
        <v>30000</v>
      </c>
      <c r="H31" s="11">
        <f>H32</f>
        <v>30000</v>
      </c>
      <c r="I31" s="11">
        <f>I32</f>
        <v>30000</v>
      </c>
      <c r="J31" s="11">
        <f>J32</f>
        <v>29816</v>
      </c>
      <c r="K31" s="11">
        <f>I31-J31</f>
        <v>184</v>
      </c>
      <c r="L31" s="11">
        <f>L32</f>
        <v>29816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60000</v>
      </c>
      <c r="G32" s="11">
        <v>30000</v>
      </c>
      <c r="H32" s="11">
        <v>30000</v>
      </c>
      <c r="I32" s="11">
        <v>30000</v>
      </c>
      <c r="J32" s="11">
        <v>29816</v>
      </c>
      <c r="K32" s="11">
        <f>I32-J32</f>
        <v>184</v>
      </c>
      <c r="L32" s="11">
        <v>29816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1804496</v>
      </c>
      <c r="G33" s="11">
        <f>+G34+G36</f>
        <v>1350548</v>
      </c>
      <c r="H33" s="11">
        <f>+H34+H36</f>
        <v>1350548</v>
      </c>
      <c r="I33" s="11">
        <f>+I34+I36</f>
        <v>1350548</v>
      </c>
      <c r="J33" s="11">
        <f>+J34+J36</f>
        <v>1020847</v>
      </c>
      <c r="K33" s="11">
        <f>I33-J33</f>
        <v>329701</v>
      </c>
      <c r="L33" s="11">
        <f>+L34+L36</f>
        <v>1026811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1719000</v>
      </c>
      <c r="G34" s="11">
        <f>G35</f>
        <v>1265052</v>
      </c>
      <c r="H34" s="11">
        <f>H35</f>
        <v>1265052</v>
      </c>
      <c r="I34" s="11">
        <f>I35</f>
        <v>1265052</v>
      </c>
      <c r="J34" s="11">
        <f>J35</f>
        <v>969651</v>
      </c>
      <c r="K34" s="11">
        <f>I34-J34</f>
        <v>295401</v>
      </c>
      <c r="L34" s="11">
        <f>L35</f>
        <v>975615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1719000</v>
      </c>
      <c r="G35" s="11">
        <v>1265052</v>
      </c>
      <c r="H35" s="11">
        <v>1265052</v>
      </c>
      <c r="I35" s="11">
        <v>1265052</v>
      </c>
      <c r="J35" s="11">
        <v>969651</v>
      </c>
      <c r="K35" s="11">
        <f>I35-J35</f>
        <v>295401</v>
      </c>
      <c r="L35" s="11">
        <v>975615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85496</v>
      </c>
      <c r="G36" s="11">
        <f>G37</f>
        <v>85496</v>
      </c>
      <c r="H36" s="11">
        <f>H37</f>
        <v>85496</v>
      </c>
      <c r="I36" s="11">
        <f>I37</f>
        <v>85496</v>
      </c>
      <c r="J36" s="11">
        <f>J37</f>
        <v>51196</v>
      </c>
      <c r="K36" s="11">
        <f>I36-J36</f>
        <v>34300</v>
      </c>
      <c r="L36" s="11">
        <f>L37</f>
        <v>51196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85496</v>
      </c>
      <c r="G37" s="11">
        <v>85496</v>
      </c>
      <c r="H37" s="11">
        <v>85496</v>
      </c>
      <c r="I37" s="11">
        <v>85496</v>
      </c>
      <c r="J37" s="11">
        <v>51196</v>
      </c>
      <c r="K37" s="11">
        <f>I37-J37</f>
        <v>34300</v>
      </c>
      <c r="L37" s="11">
        <v>51196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D39+D43</f>
        <v>47600</v>
      </c>
      <c r="E38" s="11">
        <f>E39+E43</f>
        <v>47600</v>
      </c>
      <c r="F38" s="11">
        <f>F39+F43</f>
        <v>209600</v>
      </c>
      <c r="G38" s="11">
        <f>G39+G43</f>
        <v>109600</v>
      </c>
      <c r="H38" s="11">
        <f>H39+H43</f>
        <v>109600</v>
      </c>
      <c r="I38" s="11">
        <f>I39+I43</f>
        <v>109600</v>
      </c>
      <c r="J38" s="11">
        <f>J39+J43</f>
        <v>76884</v>
      </c>
      <c r="K38" s="11">
        <f>I38-J38</f>
        <v>32716</v>
      </c>
      <c r="L38" s="11">
        <f>L39+L43</f>
        <v>49164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+D40+D41+D42</f>
        <v>47600</v>
      </c>
      <c r="E39" s="11">
        <f>+E40+E41+E42</f>
        <v>47600</v>
      </c>
      <c r="F39" s="11">
        <f>+F40+F41+F42</f>
        <v>187600</v>
      </c>
      <c r="G39" s="11">
        <f>+G40+G41+G42</f>
        <v>107600</v>
      </c>
      <c r="H39" s="11">
        <f>+H40+H41+H42</f>
        <v>107600</v>
      </c>
      <c r="I39" s="11">
        <f>+I40+I41+I42</f>
        <v>107600</v>
      </c>
      <c r="J39" s="11">
        <f>+J40+J41+J42</f>
        <v>76884</v>
      </c>
      <c r="K39" s="11">
        <f>I39-J39</f>
        <v>30716</v>
      </c>
      <c r="L39" s="11">
        <f>+L40+L41+L42</f>
        <v>49164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120000</v>
      </c>
      <c r="G40" s="11">
        <v>60000</v>
      </c>
      <c r="H40" s="11">
        <v>60000</v>
      </c>
      <c r="I40" s="11">
        <v>60000</v>
      </c>
      <c r="J40" s="11">
        <v>29284</v>
      </c>
      <c r="K40" s="11">
        <f>I40-J40</f>
        <v>30716</v>
      </c>
      <c r="L40" s="11">
        <v>29284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47600</v>
      </c>
      <c r="E41" s="11">
        <v>47600</v>
      </c>
      <c r="F41" s="11">
        <v>47600</v>
      </c>
      <c r="G41" s="11">
        <v>47600</v>
      </c>
      <c r="H41" s="11">
        <v>47600</v>
      </c>
      <c r="I41" s="11">
        <v>47600</v>
      </c>
      <c r="J41" s="11">
        <v>47600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20000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19880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</f>
        <v>0</v>
      </c>
      <c r="E43" s="11">
        <f>+E44</f>
        <v>0</v>
      </c>
      <c r="F43" s="11">
        <f>+F44</f>
        <v>22000</v>
      </c>
      <c r="G43" s="11">
        <f>+G44</f>
        <v>2000</v>
      </c>
      <c r="H43" s="11">
        <f>+H44</f>
        <v>2000</v>
      </c>
      <c r="I43" s="11">
        <f>+I44</f>
        <v>2000</v>
      </c>
      <c r="J43" s="11">
        <f>+J44</f>
        <v>0</v>
      </c>
      <c r="K43" s="11">
        <f>I43-J43</f>
        <v>2000</v>
      </c>
      <c r="L43" s="11">
        <f>+L44</f>
        <v>0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22000</v>
      </c>
      <c r="G44" s="11">
        <v>2000</v>
      </c>
      <c r="H44" s="11">
        <v>2000</v>
      </c>
      <c r="I44" s="11">
        <v>2000</v>
      </c>
      <c r="J44" s="11">
        <v>0</v>
      </c>
      <c r="K44" s="11">
        <f>I44-J44</f>
        <v>2000</v>
      </c>
      <c r="L44" s="11">
        <v>0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</f>
        <v>0</v>
      </c>
      <c r="E45" s="11">
        <f>+E46</f>
        <v>0</v>
      </c>
      <c r="F45" s="11">
        <f>+F46</f>
        <v>280900</v>
      </c>
      <c r="G45" s="11">
        <f>+G46</f>
        <v>152686</v>
      </c>
      <c r="H45" s="11">
        <f>+H46</f>
        <v>125133</v>
      </c>
      <c r="I45" s="11">
        <f>+I46</f>
        <v>125133</v>
      </c>
      <c r="J45" s="11">
        <f>+J46</f>
        <v>125133</v>
      </c>
      <c r="K45" s="11">
        <f>I45-J45</f>
        <v>0</v>
      </c>
      <c r="L45" s="11">
        <f>+L46</f>
        <v>160079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280900</v>
      </c>
      <c r="G46" s="11">
        <f>G47</f>
        <v>152686</v>
      </c>
      <c r="H46" s="11">
        <f>H47</f>
        <v>125133</v>
      </c>
      <c r="I46" s="11">
        <f>I47</f>
        <v>125133</v>
      </c>
      <c r="J46" s="11">
        <f>J47</f>
        <v>125133</v>
      </c>
      <c r="K46" s="11">
        <f>I46-J46</f>
        <v>0</v>
      </c>
      <c r="L46" s="11">
        <f>L47</f>
        <v>160079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280900</v>
      </c>
      <c r="G47" s="11">
        <f>G48</f>
        <v>152686</v>
      </c>
      <c r="H47" s="11">
        <f>H48</f>
        <v>125133</v>
      </c>
      <c r="I47" s="11">
        <f>I48</f>
        <v>125133</v>
      </c>
      <c r="J47" s="11">
        <f>J48</f>
        <v>125133</v>
      </c>
      <c r="K47" s="11">
        <f>I47-J47</f>
        <v>0</v>
      </c>
      <c r="L47" s="11">
        <f>L48</f>
        <v>160079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280900</v>
      </c>
      <c r="G48" s="11">
        <v>152686</v>
      </c>
      <c r="H48" s="11">
        <v>125133</v>
      </c>
      <c r="I48" s="11">
        <v>125133</v>
      </c>
      <c r="J48" s="11">
        <v>125133</v>
      </c>
      <c r="K48" s="11">
        <f>I48-J48</f>
        <v>0</v>
      </c>
      <c r="L48" s="11">
        <v>160079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675508</v>
      </c>
      <c r="K49" s="11">
        <f>I49-J49</f>
        <v>-675508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675508</v>
      </c>
      <c r="K50" s="11">
        <f>I50-J50</f>
        <v>-675508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667403</v>
      </c>
      <c r="K51" s="11">
        <f>I51-J51</f>
        <v>-667403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8105</v>
      </c>
      <c r="K52" s="11">
        <f>I52-J52</f>
        <v>-8105</v>
      </c>
      <c r="L52" s="11">
        <v>0</v>
      </c>
    </row>
    <row r="53" spans="1:12" s="6" customFormat="1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25">
      <c r="A54" s="13" t="s">
        <v>141</v>
      </c>
      <c r="B54" s="13"/>
      <c r="C54" s="13"/>
      <c r="D54" s="13"/>
      <c r="E54" s="13" t="s">
        <v>143</v>
      </c>
      <c r="F54" s="13"/>
      <c r="G54" s="13"/>
      <c r="H54" s="13"/>
      <c r="I54" s="13" t="s">
        <v>144</v>
      </c>
      <c r="J54" s="13"/>
      <c r="K54" s="13"/>
      <c r="L54" s="13"/>
    </row>
    <row r="55" spans="1:12" x14ac:dyDescent="0.25">
      <c r="A55" s="3" t="s">
        <v>142</v>
      </c>
      <c r="B55" s="3"/>
      <c r="C55" s="3"/>
      <c r="D55" s="3"/>
      <c r="E55" s="3" t="s">
        <v>143</v>
      </c>
      <c r="F55" s="3"/>
      <c r="G55" s="3"/>
      <c r="H55" s="3"/>
      <c r="I55" s="3" t="s">
        <v>145</v>
      </c>
      <c r="J55" s="3"/>
      <c r="K55" s="3"/>
      <c r="L55" s="3"/>
    </row>
    <row r="107" spans="1:20" x14ac:dyDescent="0.25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4">
    <mergeCell ref="K6:K10"/>
    <mergeCell ref="L6:L10"/>
    <mergeCell ref="A54:D54"/>
    <mergeCell ref="A55:D55"/>
    <mergeCell ref="E54:H54"/>
    <mergeCell ref="E55:H55"/>
    <mergeCell ref="I54:L54"/>
    <mergeCell ref="I55:L5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2022-08-10T10:52:56Z</dcterms:created>
  <dcterms:modified xsi:type="dcterms:W3CDTF">2022-08-10T10:52:59Z</dcterms:modified>
</cp:coreProperties>
</file>