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SOLESTI\"/>
    </mc:Choice>
  </mc:AlternateContent>
  <bookViews>
    <workbookView xWindow="0" yWindow="0" windowWidth="15345" windowHeight="670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D15" i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F17" i="1"/>
  <c r="H17" i="1"/>
  <c r="D18" i="1"/>
  <c r="D17" i="1" s="1"/>
  <c r="E18" i="1"/>
  <c r="E17" i="1" s="1"/>
  <c r="F18" i="1"/>
  <c r="G18" i="1"/>
  <c r="G17" i="1" s="1"/>
  <c r="H18" i="1"/>
  <c r="I18" i="1"/>
  <c r="I17" i="1" s="1"/>
  <c r="K17" i="1" s="1"/>
  <c r="J18" i="1"/>
  <c r="J17" i="1" s="1"/>
  <c r="L18" i="1"/>
  <c r="L17" i="1" s="1"/>
  <c r="K19" i="1"/>
  <c r="J21" i="1"/>
  <c r="J20" i="1" s="1"/>
  <c r="D22" i="1"/>
  <c r="E22" i="1"/>
  <c r="E21" i="1" s="1"/>
  <c r="E20" i="1" s="1"/>
  <c r="F22" i="1"/>
  <c r="F21" i="1" s="1"/>
  <c r="G22" i="1"/>
  <c r="H22" i="1"/>
  <c r="H21" i="1" s="1"/>
  <c r="I22" i="1"/>
  <c r="K22" i="1" s="1"/>
  <c r="J22" i="1"/>
  <c r="L22" i="1"/>
  <c r="K23" i="1"/>
  <c r="D24" i="1"/>
  <c r="D21" i="1" s="1"/>
  <c r="D20" i="1" s="1"/>
  <c r="E24" i="1"/>
  <c r="F24" i="1"/>
  <c r="G24" i="1"/>
  <c r="G21" i="1" s="1"/>
  <c r="G20" i="1" s="1"/>
  <c r="H24" i="1"/>
  <c r="I24" i="1"/>
  <c r="J24" i="1"/>
  <c r="K24" i="1"/>
  <c r="L24" i="1"/>
  <c r="L21" i="1" s="1"/>
  <c r="L20" i="1" s="1"/>
  <c r="K25" i="1"/>
  <c r="E26" i="1"/>
  <c r="J26" i="1"/>
  <c r="D27" i="1"/>
  <c r="D26" i="1" s="1"/>
  <c r="E27" i="1"/>
  <c r="F27" i="1"/>
  <c r="F26" i="1" s="1"/>
  <c r="G27" i="1"/>
  <c r="H27" i="1"/>
  <c r="H26" i="1" s="1"/>
  <c r="I27" i="1"/>
  <c r="I26" i="1" s="1"/>
  <c r="K26" i="1" s="1"/>
  <c r="J27" i="1"/>
  <c r="K27" i="1"/>
  <c r="L27" i="1"/>
  <c r="L26" i="1" s="1"/>
  <c r="K28" i="1"/>
  <c r="K29" i="1"/>
  <c r="D30" i="1"/>
  <c r="E30" i="1"/>
  <c r="F30" i="1"/>
  <c r="G30" i="1"/>
  <c r="G26" i="1" s="1"/>
  <c r="H30" i="1"/>
  <c r="I30" i="1"/>
  <c r="K30" i="1" s="1"/>
  <c r="J30" i="1"/>
  <c r="L30" i="1"/>
  <c r="K31" i="1"/>
  <c r="D32" i="1"/>
  <c r="G32" i="1"/>
  <c r="L32" i="1"/>
  <c r="D33" i="1"/>
  <c r="E33" i="1"/>
  <c r="E32" i="1" s="1"/>
  <c r="F33" i="1"/>
  <c r="F32" i="1" s="1"/>
  <c r="G33" i="1"/>
  <c r="H33" i="1"/>
  <c r="H32" i="1" s="1"/>
  <c r="I33" i="1"/>
  <c r="J33" i="1"/>
  <c r="J32" i="1" s="1"/>
  <c r="K33" i="1"/>
  <c r="L33" i="1"/>
  <c r="K34" i="1"/>
  <c r="K35" i="1"/>
  <c r="D36" i="1"/>
  <c r="E36" i="1"/>
  <c r="F36" i="1"/>
  <c r="G36" i="1"/>
  <c r="H36" i="1"/>
  <c r="I36" i="1"/>
  <c r="I32" i="1" s="1"/>
  <c r="K32" i="1" s="1"/>
  <c r="J36" i="1"/>
  <c r="K36" i="1"/>
  <c r="L36" i="1"/>
  <c r="K37" i="1"/>
  <c r="F38" i="1"/>
  <c r="I38" i="1"/>
  <c r="D39" i="1"/>
  <c r="D38" i="1" s="1"/>
  <c r="E39" i="1"/>
  <c r="E38" i="1" s="1"/>
  <c r="F39" i="1"/>
  <c r="G39" i="1"/>
  <c r="G38" i="1" s="1"/>
  <c r="H39" i="1"/>
  <c r="H38" i="1" s="1"/>
  <c r="I39" i="1"/>
  <c r="K39" i="1" s="1"/>
  <c r="J39" i="1"/>
  <c r="J38" i="1" s="1"/>
  <c r="L39" i="1"/>
  <c r="L38" i="1" s="1"/>
  <c r="K40" i="1"/>
  <c r="K41" i="1"/>
  <c r="D42" i="1"/>
  <c r="E42" i="1"/>
  <c r="F42" i="1"/>
  <c r="G42" i="1"/>
  <c r="H42" i="1"/>
  <c r="I42" i="1"/>
  <c r="K42" i="1" s="1"/>
  <c r="J42" i="1"/>
  <c r="L42" i="1"/>
  <c r="K43" i="1"/>
  <c r="D45" i="1"/>
  <c r="D44" i="1" s="1"/>
  <c r="G45" i="1"/>
  <c r="G44" i="1" s="1"/>
  <c r="J45" i="1"/>
  <c r="J44" i="1" s="1"/>
  <c r="L45" i="1"/>
  <c r="L44" i="1" s="1"/>
  <c r="D46" i="1"/>
  <c r="E46" i="1"/>
  <c r="E45" i="1" s="1"/>
  <c r="E44" i="1" s="1"/>
  <c r="F46" i="1"/>
  <c r="F45" i="1" s="1"/>
  <c r="F44" i="1" s="1"/>
  <c r="G46" i="1"/>
  <c r="H46" i="1"/>
  <c r="H45" i="1" s="1"/>
  <c r="H44" i="1" s="1"/>
  <c r="I46" i="1"/>
  <c r="K46" i="1" s="1"/>
  <c r="J46" i="1"/>
  <c r="L46" i="1"/>
  <c r="K47" i="1"/>
  <c r="K48" i="1"/>
  <c r="K49" i="1"/>
  <c r="K50" i="1"/>
  <c r="K51" i="1"/>
  <c r="G12" i="1" l="1"/>
  <c r="F12" i="1"/>
  <c r="H20" i="1"/>
  <c r="H12" i="1" s="1"/>
  <c r="E12" i="1"/>
  <c r="D12" i="1"/>
  <c r="J12" i="1"/>
  <c r="K38" i="1"/>
  <c r="F20" i="1"/>
  <c r="L12" i="1"/>
  <c r="K14" i="1"/>
  <c r="I21" i="1"/>
  <c r="K18" i="1"/>
  <c r="I45" i="1"/>
  <c r="I13" i="1"/>
  <c r="K13" i="1" l="1"/>
  <c r="K45" i="1"/>
  <c r="I44" i="1"/>
  <c r="K44" i="1" s="1"/>
  <c r="K21" i="1"/>
  <c r="I20" i="1"/>
  <c r="K20" i="1" s="1"/>
  <c r="I12" i="1" l="1"/>
  <c r="K12" i="1" s="1"/>
</calcChain>
</file>

<file path=xl/sharedStrings.xml><?xml version="1.0" encoding="utf-8"?>
<sst xmlns="http://schemas.openxmlformats.org/spreadsheetml/2006/main" count="146" uniqueCount="143">
  <si>
    <t>CENTRALIZAT</t>
  </si>
  <si>
    <t xml:space="preserve"> Anexa 13</t>
  </si>
  <si>
    <t>Cont de executie - Cheltuieli - Bugetul local</t>
  </si>
  <si>
    <t>Trimestrul: 2,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</si>
  <si>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</si>
  <si>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</si>
  <si>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</si>
  <si>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</si>
  <si>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</si>
  <si>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</si>
  <si>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</si>
  <si>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</si>
  <si>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</si>
  <si>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</si>
  <si>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</si>
  <si>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</si>
  <si>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</si>
  <si>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</si>
  <si>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</si>
  <si>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</si>
  <si>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</si>
  <si>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</si>
  <si>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</si>
  <si>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</si>
  <si>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</si>
  <si>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</si>
  <si>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</si>
  <si>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</si>
  <si>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</si>
  <si>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</si>
  <si>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</si>
  <si>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</si>
  <si>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</si>
  <si>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</si>
  <si>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</si>
  <si>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</si>
  <si>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</si>
  <si>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</si>
  <si>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</si>
  <si>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</si>
  <si>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</si>
  <si>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</si>
  <si>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</si>
  <si>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</si>
  <si>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</si>
  <si>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</si>
  <si>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</si>
  <si>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</si>
  <si>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</si>
  <si>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</si>
  <si>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</si>
  <si>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</si>
  <si>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</si>
  <si>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</si>
  <si>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</si>
  <si>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</si>
  <si>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</si>
  <si>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</si>
  <si>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</si>
  <si>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</si>
  <si>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</si>
  <si>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</si>
  <si>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</si>
  <si>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</si>
  <si>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</si>
  <si>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</si>
  <si>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61</t>
  </si>
  <si>
    <t>Camine culturale</t>
  </si>
  <si>
    <t>67.02.03.07</t>
  </si>
  <si>
    <t>63</t>
  </si>
  <si>
    <t>Consolidarea si restaurarea monumentelor istorice</t>
  </si>
  <si>
    <t>67.02.03.12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</si>
  <si>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</si>
  <si>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</si>
  <si>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</si>
  <si>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</si>
  <si>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</si>
  <si>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</si>
  <si>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</si>
  <si>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</si>
  <si>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</si>
  <si>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</si>
  <si>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</si>
  <si>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</si>
  <si>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</si>
  <si>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</si>
  <si>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</si>
  <si>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78</t>
  </si>
  <si>
    <t>Unitati de asistenta medico-sociale</t>
  </si>
  <si>
    <t>68.02.12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</si>
  <si>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</si>
  <si>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</si>
  <si>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</si>
  <si>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</si>
  <si>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</si>
  <si>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</si>
  <si>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</si>
  <si>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</si>
  <si>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</si>
  <si>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</si>
  <si>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</si>
  <si>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</si>
  <si>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92</t>
  </si>
  <si>
    <t>Iluminat public si electrificari rurale</t>
  </si>
  <si>
    <t>70.02.06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</si>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</sst>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D13+D17+D20+D38+D44</f>
        <v>821540</v>
      </c>
      <c r="E12" s="11">
        <f>E13+E17+E20+E38+E44</f>
        <v>606540</v>
      </c>
      <c r="F12" s="11">
        <f>F13+F17+F20+F38+F44</f>
        <v>7762151</v>
      </c>
      <c r="G12" s="11">
        <f>G13+G17+G20+G38+G44</f>
        <v>4677651</v>
      </c>
      <c r="H12" s="11">
        <f>H13+H17+H20+H38+H44</f>
        <v>4677651</v>
      </c>
      <c r="I12" s="11">
        <f>I13+I17+I20+I38+I44</f>
        <v>4677651</v>
      </c>
      <c r="J12" s="11">
        <f>J13+J17+J20+J38+J44</f>
        <v>4275259</v>
      </c>
      <c r="K12" s="11">
        <f>I12-J12</f>
        <v>402392</v>
      </c>
      <c r="L12" s="11">
        <f>L13+L17+L20+L38+L44</f>
        <v>4299882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73700</v>
      </c>
      <c r="E13" s="11">
        <f>E14</f>
        <v>48700</v>
      </c>
      <c r="F13" s="11">
        <f>F14</f>
        <v>2869463</v>
      </c>
      <c r="G13" s="11">
        <f>G14</f>
        <v>1402863</v>
      </c>
      <c r="H13" s="11">
        <f>H14</f>
        <v>1402863</v>
      </c>
      <c r="I13" s="11">
        <f>I14</f>
        <v>1402863</v>
      </c>
      <c r="J13" s="11">
        <f>J14</f>
        <v>1370914</v>
      </c>
      <c r="K13" s="11">
        <f>I13-J13</f>
        <v>31949</v>
      </c>
      <c r="L13" s="11">
        <f>L14</f>
        <v>1380592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73700</v>
      </c>
      <c r="E14" s="11">
        <f>E15</f>
        <v>48700</v>
      </c>
      <c r="F14" s="11">
        <f>F15</f>
        <v>2869463</v>
      </c>
      <c r="G14" s="11">
        <f>G15</f>
        <v>1402863</v>
      </c>
      <c r="H14" s="11">
        <f>H15</f>
        <v>1402863</v>
      </c>
      <c r="I14" s="11">
        <f>I15</f>
        <v>1402863</v>
      </c>
      <c r="J14" s="11">
        <f>J15</f>
        <v>1370914</v>
      </c>
      <c r="K14" s="11">
        <f>I14-J14</f>
        <v>31949</v>
      </c>
      <c r="L14" s="11">
        <f>L15</f>
        <v>1380592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73700</v>
      </c>
      <c r="E15" s="11">
        <f>E16</f>
        <v>48700</v>
      </c>
      <c r="F15" s="11">
        <f>F16</f>
        <v>2869463</v>
      </c>
      <c r="G15" s="11">
        <f>G16</f>
        <v>1402863</v>
      </c>
      <c r="H15" s="11">
        <f>H16</f>
        <v>1402863</v>
      </c>
      <c r="I15" s="11">
        <f>I16</f>
        <v>1402863</v>
      </c>
      <c r="J15" s="11">
        <f>J16</f>
        <v>1370914</v>
      </c>
      <c r="K15" s="11">
        <f>I15-J15</f>
        <v>31949</v>
      </c>
      <c r="L15" s="11">
        <f>L16</f>
        <v>1380592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73700</v>
      </c>
      <c r="E16" s="11">
        <v>48700</v>
      </c>
      <c r="F16" s="11">
        <v>2869463</v>
      </c>
      <c r="G16" s="11">
        <v>1402863</v>
      </c>
      <c r="H16" s="11">
        <v>1402863</v>
      </c>
      <c r="I16" s="11">
        <v>1402863</v>
      </c>
      <c r="J16" s="11">
        <v>1370914</v>
      </c>
      <c r="K16" s="11">
        <f>I16-J16</f>
        <v>31949</v>
      </c>
      <c r="L16" s="11">
        <v>1380592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86300</v>
      </c>
      <c r="G17" s="11">
        <f>+G18</f>
        <v>49500</v>
      </c>
      <c r="H17" s="11">
        <f>+H18</f>
        <v>49500</v>
      </c>
      <c r="I17" s="11">
        <f>+I18</f>
        <v>49500</v>
      </c>
      <c r="J17" s="11">
        <f>+J18</f>
        <v>45358</v>
      </c>
      <c r="K17" s="11">
        <f>I17-J17</f>
        <v>4142</v>
      </c>
      <c r="L17" s="11">
        <f>+L18</f>
        <v>42330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86300</v>
      </c>
      <c r="G18" s="11">
        <f>+G19</f>
        <v>49500</v>
      </c>
      <c r="H18" s="11">
        <f>+H19</f>
        <v>49500</v>
      </c>
      <c r="I18" s="11">
        <f>+I19</f>
        <v>49500</v>
      </c>
      <c r="J18" s="11">
        <f>+J19</f>
        <v>45358</v>
      </c>
      <c r="K18" s="11">
        <f>I18-J18</f>
        <v>4142</v>
      </c>
      <c r="L18" s="11">
        <f>+L19</f>
        <v>42330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86300</v>
      </c>
      <c r="G19" s="11">
        <v>49500</v>
      </c>
      <c r="H19" s="11">
        <v>49500</v>
      </c>
      <c r="I19" s="11">
        <v>49500</v>
      </c>
      <c r="J19" s="11">
        <v>45358</v>
      </c>
      <c r="K19" s="11">
        <f>I19-J19</f>
        <v>4142</v>
      </c>
      <c r="L19" s="11">
        <v>42330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D21+D26+D32</f>
        <v>747840</v>
      </c>
      <c r="E20" s="11">
        <f>E21+E26+E32</f>
        <v>557840</v>
      </c>
      <c r="F20" s="11">
        <f>F21+F26+F32</f>
        <v>4402840</v>
      </c>
      <c r="G20" s="11">
        <f>G21+G26+G32</f>
        <v>3036740</v>
      </c>
      <c r="H20" s="11">
        <f>H21+H26+H32</f>
        <v>3036740</v>
      </c>
      <c r="I20" s="11">
        <f>I21+I26+I32</f>
        <v>3036740</v>
      </c>
      <c r="J20" s="11">
        <f>J21+J26+J32</f>
        <v>2673154</v>
      </c>
      <c r="K20" s="11">
        <f>I20-J20</f>
        <v>363586</v>
      </c>
      <c r="L20" s="11">
        <f>L21+L26+L32</f>
        <v>2015547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D22+D24</f>
        <v>124305</v>
      </c>
      <c r="E21" s="11">
        <f>E22+E24</f>
        <v>124305</v>
      </c>
      <c r="F21" s="11">
        <f>F22+F24</f>
        <v>1195305</v>
      </c>
      <c r="G21" s="11">
        <f>G22+G24</f>
        <v>698905</v>
      </c>
      <c r="H21" s="11">
        <f>H22+H24</f>
        <v>698905</v>
      </c>
      <c r="I21" s="11">
        <f>I22+I24</f>
        <v>698905</v>
      </c>
      <c r="J21" s="11">
        <f>J22+J24</f>
        <v>559269</v>
      </c>
      <c r="K21" s="11">
        <f>I21-J21</f>
        <v>139636</v>
      </c>
      <c r="L21" s="11">
        <f>L22+L24</f>
        <v>478717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</f>
        <v>124305</v>
      </c>
      <c r="E22" s="11">
        <f>E23</f>
        <v>124305</v>
      </c>
      <c r="F22" s="11">
        <f>F23</f>
        <v>221305</v>
      </c>
      <c r="G22" s="11">
        <f>G23</f>
        <v>183305</v>
      </c>
      <c r="H22" s="11">
        <f>H23</f>
        <v>183305</v>
      </c>
      <c r="I22" s="11">
        <f>I23</f>
        <v>183305</v>
      </c>
      <c r="J22" s="11">
        <f>J23</f>
        <v>163156</v>
      </c>
      <c r="K22" s="11">
        <f>I22-J22</f>
        <v>20149</v>
      </c>
      <c r="L22" s="11">
        <f>L23</f>
        <v>41794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124305</v>
      </c>
      <c r="E23" s="11">
        <v>124305</v>
      </c>
      <c r="F23" s="11">
        <v>221305</v>
      </c>
      <c r="G23" s="11">
        <v>183305</v>
      </c>
      <c r="H23" s="11">
        <v>183305</v>
      </c>
      <c r="I23" s="11">
        <v>183305</v>
      </c>
      <c r="J23" s="11">
        <v>163156</v>
      </c>
      <c r="K23" s="11">
        <f>I23-J23</f>
        <v>20149</v>
      </c>
      <c r="L23" s="11">
        <v>41794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</f>
        <v>0</v>
      </c>
      <c r="E24" s="11">
        <f>E25</f>
        <v>0</v>
      </c>
      <c r="F24" s="11">
        <f>F25</f>
        <v>974000</v>
      </c>
      <c r="G24" s="11">
        <f>G25</f>
        <v>515600</v>
      </c>
      <c r="H24" s="11">
        <f>H25</f>
        <v>515600</v>
      </c>
      <c r="I24" s="11">
        <f>I25</f>
        <v>515600</v>
      </c>
      <c r="J24" s="11">
        <f>J25</f>
        <v>396113</v>
      </c>
      <c r="K24" s="11">
        <f>I24-J24</f>
        <v>119487</v>
      </c>
      <c r="L24" s="11">
        <f>L25</f>
        <v>436923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974000</v>
      </c>
      <c r="G25" s="11">
        <v>515600</v>
      </c>
      <c r="H25" s="11">
        <v>515600</v>
      </c>
      <c r="I25" s="11">
        <v>515600</v>
      </c>
      <c r="J25" s="11">
        <v>396113</v>
      </c>
      <c r="K25" s="11">
        <f>I25-J25</f>
        <v>119487</v>
      </c>
      <c r="L25" s="11">
        <v>436923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D27+D30</f>
        <v>50000</v>
      </c>
      <c r="E26" s="11">
        <f>E27+E30</f>
        <v>0</v>
      </c>
      <c r="F26" s="11">
        <f>F27+F30</f>
        <v>210100</v>
      </c>
      <c r="G26" s="11">
        <f>G27+G30</f>
        <v>96400</v>
      </c>
      <c r="H26" s="11">
        <f>H27+H30</f>
        <v>96400</v>
      </c>
      <c r="I26" s="11">
        <f>I27+I30</f>
        <v>96400</v>
      </c>
      <c r="J26" s="11">
        <f>J27+J30</f>
        <v>83158</v>
      </c>
      <c r="K26" s="11">
        <f>I26-J26</f>
        <v>13242</v>
      </c>
      <c r="L26" s="11">
        <f>L27+L30</f>
        <v>85668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+D28+D29</f>
        <v>50000</v>
      </c>
      <c r="E27" s="11">
        <f>+E28+E29</f>
        <v>0</v>
      </c>
      <c r="F27" s="11">
        <f>+F28+F29</f>
        <v>165100</v>
      </c>
      <c r="G27" s="11">
        <f>+G28+G29</f>
        <v>81400</v>
      </c>
      <c r="H27" s="11">
        <f>+H28+H29</f>
        <v>81400</v>
      </c>
      <c r="I27" s="11">
        <f>+I28+I29</f>
        <v>81400</v>
      </c>
      <c r="J27" s="11">
        <f>+J28+J29</f>
        <v>76624</v>
      </c>
      <c r="K27" s="11">
        <f>I27-J27</f>
        <v>4776</v>
      </c>
      <c r="L27" s="11">
        <f>+L28+L29</f>
        <v>79134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50000</v>
      </c>
      <c r="E28" s="11">
        <v>0</v>
      </c>
      <c r="F28" s="11">
        <v>165100</v>
      </c>
      <c r="G28" s="11">
        <v>81400</v>
      </c>
      <c r="H28" s="11">
        <v>81400</v>
      </c>
      <c r="I28" s="11">
        <v>81400</v>
      </c>
      <c r="J28" s="11">
        <v>76624</v>
      </c>
      <c r="K28" s="11">
        <f>I28-J28</f>
        <v>4776</v>
      </c>
      <c r="L28" s="11">
        <v>77138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f>I29-J29</f>
        <v>0</v>
      </c>
      <c r="L29" s="11">
        <v>1996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</f>
        <v>0</v>
      </c>
      <c r="E30" s="11">
        <f>E31</f>
        <v>0</v>
      </c>
      <c r="F30" s="11">
        <f>F31</f>
        <v>45000</v>
      </c>
      <c r="G30" s="11">
        <f>G31</f>
        <v>15000</v>
      </c>
      <c r="H30" s="11">
        <f>H31</f>
        <v>15000</v>
      </c>
      <c r="I30" s="11">
        <f>I31</f>
        <v>15000</v>
      </c>
      <c r="J30" s="11">
        <f>J31</f>
        <v>6534</v>
      </c>
      <c r="K30" s="11">
        <f>I30-J30</f>
        <v>8466</v>
      </c>
      <c r="L30" s="11">
        <f>L31</f>
        <v>6534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45000</v>
      </c>
      <c r="G31" s="11">
        <v>15000</v>
      </c>
      <c r="H31" s="11">
        <v>15000</v>
      </c>
      <c r="I31" s="11">
        <v>15000</v>
      </c>
      <c r="J31" s="11">
        <v>6534</v>
      </c>
      <c r="K31" s="11">
        <f>I31-J31</f>
        <v>8466</v>
      </c>
      <c r="L31" s="11">
        <v>6534</v>
      </c>
    </row>
    <row r="32" spans="1:12" s="6" customFormat="1" ht="33" x14ac:dyDescent="0.25">
      <c r="A32" s="10" t="s">
        <v>78</v>
      </c>
      <c r="B32" s="10" t="s">
        <v>79</v>
      </c>
      <c r="C32" s="10" t="s">
        <v>80</v>
      </c>
      <c r="D32" s="11">
        <f>+D33+D35+D36</f>
        <v>573535</v>
      </c>
      <c r="E32" s="11">
        <f>+E33+E35+E36</f>
        <v>433535</v>
      </c>
      <c r="F32" s="11">
        <f>+F33+F35+F36</f>
        <v>2997435</v>
      </c>
      <c r="G32" s="11">
        <f>+G33+G35+G36</f>
        <v>2241435</v>
      </c>
      <c r="H32" s="11">
        <f>+H33+H35+H36</f>
        <v>2241435</v>
      </c>
      <c r="I32" s="11">
        <f>+I33+I35+I36</f>
        <v>2241435</v>
      </c>
      <c r="J32" s="11">
        <f>+J33+J35+J36</f>
        <v>2030727</v>
      </c>
      <c r="K32" s="11">
        <f>I32-J32</f>
        <v>210708</v>
      </c>
      <c r="L32" s="11">
        <f>+L33+L35+L36</f>
        <v>1451162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2298000</v>
      </c>
      <c r="G33" s="11">
        <f>G34</f>
        <v>1712000</v>
      </c>
      <c r="H33" s="11">
        <f>H34</f>
        <v>1712000</v>
      </c>
      <c r="I33" s="11">
        <f>I34</f>
        <v>1712000</v>
      </c>
      <c r="J33" s="11">
        <f>J34</f>
        <v>1545241</v>
      </c>
      <c r="K33" s="11">
        <f>I33-J33</f>
        <v>166759</v>
      </c>
      <c r="L33" s="11">
        <f>L34</f>
        <v>1378809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2298000</v>
      </c>
      <c r="G34" s="11">
        <v>1712000</v>
      </c>
      <c r="H34" s="11">
        <v>1712000</v>
      </c>
      <c r="I34" s="11">
        <v>1712000</v>
      </c>
      <c r="J34" s="11">
        <v>1545241</v>
      </c>
      <c r="K34" s="11">
        <f>I34-J34</f>
        <v>166759</v>
      </c>
      <c r="L34" s="11">
        <v>1378809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573535</v>
      </c>
      <c r="E35" s="11">
        <v>433535</v>
      </c>
      <c r="F35" s="11">
        <v>608535</v>
      </c>
      <c r="G35" s="11">
        <v>438535</v>
      </c>
      <c r="H35" s="11">
        <v>438535</v>
      </c>
      <c r="I35" s="11">
        <v>438535</v>
      </c>
      <c r="J35" s="11">
        <v>435126</v>
      </c>
      <c r="K35" s="11">
        <f>I35-J35</f>
        <v>3409</v>
      </c>
      <c r="L35" s="11">
        <v>21993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</f>
        <v>0</v>
      </c>
      <c r="E36" s="11">
        <f>E37</f>
        <v>0</v>
      </c>
      <c r="F36" s="11">
        <f>F37</f>
        <v>90900</v>
      </c>
      <c r="G36" s="11">
        <f>G37</f>
        <v>90900</v>
      </c>
      <c r="H36" s="11">
        <f>H37</f>
        <v>90900</v>
      </c>
      <c r="I36" s="11">
        <f>I37</f>
        <v>90900</v>
      </c>
      <c r="J36" s="11">
        <f>J37</f>
        <v>50360</v>
      </c>
      <c r="K36" s="11">
        <f>I36-J36</f>
        <v>40540</v>
      </c>
      <c r="L36" s="11">
        <f>L37</f>
        <v>50360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90900</v>
      </c>
      <c r="G37" s="11">
        <v>90900</v>
      </c>
      <c r="H37" s="11">
        <v>90900</v>
      </c>
      <c r="I37" s="11">
        <v>90900</v>
      </c>
      <c r="J37" s="11">
        <v>50360</v>
      </c>
      <c r="K37" s="11">
        <f>I37-J37</f>
        <v>40540</v>
      </c>
      <c r="L37" s="11">
        <v>50360</v>
      </c>
    </row>
    <row r="38" spans="1:12" s="6" customFormat="1" ht="33" x14ac:dyDescent="0.25">
      <c r="A38" s="10" t="s">
        <v>96</v>
      </c>
      <c r="B38" s="10" t="s">
        <v>97</v>
      </c>
      <c r="C38" s="10" t="s">
        <v>98</v>
      </c>
      <c r="D38" s="11">
        <f>D39+D42</f>
        <v>0</v>
      </c>
      <c r="E38" s="11">
        <f>E39+E42</f>
        <v>0</v>
      </c>
      <c r="F38" s="11">
        <f>F39+F42</f>
        <v>173548</v>
      </c>
      <c r="G38" s="11">
        <f>G39+G42</f>
        <v>98548</v>
      </c>
      <c r="H38" s="11">
        <f>H39+H42</f>
        <v>98548</v>
      </c>
      <c r="I38" s="11">
        <f>I39+I42</f>
        <v>98548</v>
      </c>
      <c r="J38" s="11">
        <f>J39+J42</f>
        <v>97297</v>
      </c>
      <c r="K38" s="11">
        <f>I38-J38</f>
        <v>1251</v>
      </c>
      <c r="L38" s="11">
        <f>L39+L42</f>
        <v>176677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+D40+D41</f>
        <v>0</v>
      </c>
      <c r="E39" s="11">
        <f>+E40+E41</f>
        <v>0</v>
      </c>
      <c r="F39" s="11">
        <f>+F40+F41</f>
        <v>173548</v>
      </c>
      <c r="G39" s="11">
        <f>+G40+G41</f>
        <v>98548</v>
      </c>
      <c r="H39" s="11">
        <f>+H40+H41</f>
        <v>98548</v>
      </c>
      <c r="I39" s="11">
        <f>+I40+I41</f>
        <v>98548</v>
      </c>
      <c r="J39" s="11">
        <f>+J40+J41</f>
        <v>97297</v>
      </c>
      <c r="K39" s="11">
        <f>I39-J39</f>
        <v>1251</v>
      </c>
      <c r="L39" s="11">
        <f>+L40+L41</f>
        <v>117177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80000</v>
      </c>
      <c r="G40" s="11">
        <v>5000</v>
      </c>
      <c r="H40" s="11">
        <v>5000</v>
      </c>
      <c r="I40" s="11">
        <v>5000</v>
      </c>
      <c r="J40" s="11">
        <v>3750</v>
      </c>
      <c r="K40" s="11">
        <f>I40-J40</f>
        <v>1250</v>
      </c>
      <c r="L40" s="11">
        <v>3750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93548</v>
      </c>
      <c r="G41" s="11">
        <v>93548</v>
      </c>
      <c r="H41" s="11">
        <v>93548</v>
      </c>
      <c r="I41" s="11">
        <v>93548</v>
      </c>
      <c r="J41" s="11">
        <v>93547</v>
      </c>
      <c r="K41" s="11">
        <f>I41-J41</f>
        <v>1</v>
      </c>
      <c r="L41" s="11">
        <v>113427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+D43</f>
        <v>0</v>
      </c>
      <c r="E42" s="11">
        <f>+E43</f>
        <v>0</v>
      </c>
      <c r="F42" s="11">
        <f>+F43</f>
        <v>0</v>
      </c>
      <c r="G42" s="11">
        <f>+G43</f>
        <v>0</v>
      </c>
      <c r="H42" s="11">
        <f>+H43</f>
        <v>0</v>
      </c>
      <c r="I42" s="11">
        <f>+I43</f>
        <v>0</v>
      </c>
      <c r="J42" s="11">
        <f>+J43</f>
        <v>0</v>
      </c>
      <c r="K42" s="11">
        <f>I42-J42</f>
        <v>0</v>
      </c>
      <c r="L42" s="11">
        <f>+L43</f>
        <v>59500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f>I43-J43</f>
        <v>0</v>
      </c>
      <c r="L43" s="11">
        <v>59500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+D45</f>
        <v>0</v>
      </c>
      <c r="E44" s="11">
        <f>+E45</f>
        <v>0</v>
      </c>
      <c r="F44" s="11">
        <f>+F45</f>
        <v>230000</v>
      </c>
      <c r="G44" s="11">
        <f>+G45</f>
        <v>90000</v>
      </c>
      <c r="H44" s="11">
        <f>+H45</f>
        <v>90000</v>
      </c>
      <c r="I44" s="11">
        <f>+I45</f>
        <v>90000</v>
      </c>
      <c r="J44" s="11">
        <f>+J45</f>
        <v>88536</v>
      </c>
      <c r="K44" s="11">
        <f>I44-J44</f>
        <v>1464</v>
      </c>
      <c r="L44" s="11">
        <f>+L45</f>
        <v>684736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0</v>
      </c>
      <c r="E45" s="11">
        <f>E46</f>
        <v>0</v>
      </c>
      <c r="F45" s="11">
        <f>F46</f>
        <v>230000</v>
      </c>
      <c r="G45" s="11">
        <f>G46</f>
        <v>90000</v>
      </c>
      <c r="H45" s="11">
        <f>H46</f>
        <v>90000</v>
      </c>
      <c r="I45" s="11">
        <f>I46</f>
        <v>90000</v>
      </c>
      <c r="J45" s="11">
        <f>J46</f>
        <v>88536</v>
      </c>
      <c r="K45" s="11">
        <f>I45-J45</f>
        <v>1464</v>
      </c>
      <c r="L45" s="11">
        <f>L46</f>
        <v>684736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0</v>
      </c>
      <c r="E46" s="11">
        <f>E47</f>
        <v>0</v>
      </c>
      <c r="F46" s="11">
        <f>F47</f>
        <v>230000</v>
      </c>
      <c r="G46" s="11">
        <f>G47</f>
        <v>90000</v>
      </c>
      <c r="H46" s="11">
        <f>H47</f>
        <v>90000</v>
      </c>
      <c r="I46" s="11">
        <f>I47</f>
        <v>90000</v>
      </c>
      <c r="J46" s="11">
        <f>J47</f>
        <v>88536</v>
      </c>
      <c r="K46" s="11">
        <f>I46-J46</f>
        <v>1464</v>
      </c>
      <c r="L46" s="11">
        <f>L47</f>
        <v>684736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230000</v>
      </c>
      <c r="G47" s="11">
        <v>90000</v>
      </c>
      <c r="H47" s="11">
        <v>90000</v>
      </c>
      <c r="I47" s="11">
        <v>90000</v>
      </c>
      <c r="J47" s="11">
        <v>88536</v>
      </c>
      <c r="K47" s="11">
        <f>I47-J47</f>
        <v>1464</v>
      </c>
      <c r="L47" s="11">
        <v>684736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187695</v>
      </c>
      <c r="K48" s="11">
        <f>I48-J48</f>
        <v>-187695</v>
      </c>
      <c r="L48" s="11">
        <v>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187695</v>
      </c>
      <c r="K49" s="11">
        <f>I49-J49</f>
        <v>-187695</v>
      </c>
      <c r="L49" s="11">
        <v>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171827</v>
      </c>
      <c r="K50" s="11">
        <f>I50-J50</f>
        <v>-171827</v>
      </c>
      <c r="L50" s="11">
        <v>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15868</v>
      </c>
      <c r="K51" s="11">
        <f>I51-J51</f>
        <v>-15868</v>
      </c>
      <c r="L51" s="11">
        <v>0</v>
      </c>
    </row>
    <row r="52" spans="1:12" s="6" customFormat="1" x14ac:dyDescent="0.25">
      <c r="A52" s="8"/>
      <c r="B52" s="8"/>
      <c r="C52" s="8"/>
      <c r="D52" s="9"/>
      <c r="E52" s="9"/>
      <c r="F52" s="9"/>
      <c r="G52" s="9"/>
      <c r="H52" s="9"/>
      <c r="I52" s="9"/>
      <c r="J52" s="9"/>
      <c r="K52" s="9"/>
      <c r="L52" s="9"/>
    </row>
    <row r="53" spans="1:12" x14ac:dyDescent="0.25">
      <c r="A53" s="13" t="s">
        <v>138</v>
      </c>
      <c r="B53" s="13"/>
      <c r="C53" s="13"/>
      <c r="D53" s="13"/>
      <c r="E53" s="13" t="s">
        <v>140</v>
      </c>
      <c r="F53" s="13"/>
      <c r="G53" s="13"/>
      <c r="H53" s="13"/>
      <c r="I53" s="13" t="s">
        <v>141</v>
      </c>
      <c r="J53" s="13"/>
      <c r="K53" s="13"/>
      <c r="L53" s="13"/>
    </row>
    <row r="54" spans="1:12" x14ac:dyDescent="0.25">
      <c r="A54" s="3" t="s">
        <v>139</v>
      </c>
      <c r="B54" s="3"/>
      <c r="C54" s="3"/>
      <c r="D54" s="3"/>
      <c r="E54" s="3" t="s">
        <v>140</v>
      </c>
      <c r="F54" s="3"/>
      <c r="G54" s="3"/>
      <c r="H54" s="3"/>
      <c r="I54" s="3" t="s">
        <v>142</v>
      </c>
      <c r="J54" s="3"/>
      <c r="K54" s="3"/>
      <c r="L54" s="3"/>
    </row>
    <row r="105" spans="1:20" x14ac:dyDescent="0.25">
      <c r="A105" s="12"/>
      <c r="B105" s="12"/>
      <c r="C105" s="12"/>
      <c r="D105" s="12"/>
      <c r="I105" s="12"/>
      <c r="J105" s="12"/>
      <c r="K105" s="12"/>
      <c r="L105" s="12"/>
      <c r="Q105" s="12"/>
      <c r="R105" s="12"/>
      <c r="S105" s="12"/>
      <c r="T105" s="12"/>
    </row>
  </sheetData>
  <mergeCells count="24">
    <mergeCell ref="K6:K10"/>
    <mergeCell ref="L6:L10"/>
    <mergeCell ref="A53:D53"/>
    <mergeCell ref="A54:D54"/>
    <mergeCell ref="E53:H53"/>
    <mergeCell ref="E54:H54"/>
    <mergeCell ref="I53:L53"/>
    <mergeCell ref="I54:L54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2023-07-25T10:22:21Z</dcterms:created>
  <dcterms:modified xsi:type="dcterms:W3CDTF">2023-07-25T10:22:25Z</dcterms:modified>
</cp:coreProperties>
</file>