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 T2 2024\Solesti\"/>
    </mc:Choice>
  </mc:AlternateContent>
  <bookViews>
    <workbookView xWindow="0" yWindow="0" windowWidth="13944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H14" i="1"/>
  <c r="H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E19" i="1"/>
  <c r="F19" i="1"/>
  <c r="G19" i="1"/>
  <c r="H19" i="1"/>
  <c r="I19" i="1"/>
  <c r="K19" i="1" s="1"/>
  <c r="J19" i="1"/>
  <c r="L19" i="1"/>
  <c r="K20" i="1"/>
  <c r="G21" i="1"/>
  <c r="I21" i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K21" i="1" s="1"/>
  <c r="L22" i="1"/>
  <c r="L21" i="1" s="1"/>
  <c r="K23" i="1"/>
  <c r="E25" i="1"/>
  <c r="G25" i="1"/>
  <c r="D26" i="1"/>
  <c r="D25" i="1" s="1"/>
  <c r="D24" i="1" s="1"/>
  <c r="E26" i="1"/>
  <c r="F26" i="1"/>
  <c r="F25" i="1" s="1"/>
  <c r="F24" i="1" s="1"/>
  <c r="G26" i="1"/>
  <c r="H26" i="1"/>
  <c r="H25" i="1" s="1"/>
  <c r="I26" i="1"/>
  <c r="I25" i="1" s="1"/>
  <c r="J26" i="1"/>
  <c r="J25" i="1" s="1"/>
  <c r="J24" i="1" s="1"/>
  <c r="L26" i="1"/>
  <c r="L25" i="1" s="1"/>
  <c r="K27" i="1"/>
  <c r="D28" i="1"/>
  <c r="E28" i="1"/>
  <c r="F28" i="1"/>
  <c r="G28" i="1"/>
  <c r="H28" i="1"/>
  <c r="I28" i="1"/>
  <c r="J28" i="1"/>
  <c r="K28" i="1" s="1"/>
  <c r="L28" i="1"/>
  <c r="K29" i="1"/>
  <c r="H30" i="1"/>
  <c r="J30" i="1"/>
  <c r="D31" i="1"/>
  <c r="D30" i="1" s="1"/>
  <c r="E31" i="1"/>
  <c r="E30" i="1" s="1"/>
  <c r="F31" i="1"/>
  <c r="G31" i="1"/>
  <c r="G30" i="1" s="1"/>
  <c r="H31" i="1"/>
  <c r="I31" i="1"/>
  <c r="K31" i="1" s="1"/>
  <c r="J31" i="1"/>
  <c r="L31" i="1"/>
  <c r="L30" i="1" s="1"/>
  <c r="K32" i="1"/>
  <c r="K33" i="1"/>
  <c r="D34" i="1"/>
  <c r="E34" i="1"/>
  <c r="F34" i="1"/>
  <c r="F30" i="1" s="1"/>
  <c r="G34" i="1"/>
  <c r="H34" i="1"/>
  <c r="I34" i="1"/>
  <c r="K34" i="1" s="1"/>
  <c r="J34" i="1"/>
  <c r="L34" i="1"/>
  <c r="K35" i="1"/>
  <c r="D36" i="1"/>
  <c r="J36" i="1"/>
  <c r="L36" i="1"/>
  <c r="D37" i="1"/>
  <c r="E37" i="1"/>
  <c r="F37" i="1"/>
  <c r="F36" i="1" s="1"/>
  <c r="G37" i="1"/>
  <c r="G36" i="1" s="1"/>
  <c r="H37" i="1"/>
  <c r="I37" i="1"/>
  <c r="I36" i="1" s="1"/>
  <c r="K36" i="1" s="1"/>
  <c r="J37" i="1"/>
  <c r="K37" i="1"/>
  <c r="L37" i="1"/>
  <c r="K38" i="1"/>
  <c r="K39" i="1"/>
  <c r="D40" i="1"/>
  <c r="E40" i="1"/>
  <c r="E36" i="1" s="1"/>
  <c r="F40" i="1"/>
  <c r="G40" i="1"/>
  <c r="H40" i="1"/>
  <c r="H36" i="1" s="1"/>
  <c r="I40" i="1"/>
  <c r="J40" i="1"/>
  <c r="K40" i="1"/>
  <c r="L40" i="1"/>
  <c r="K41" i="1"/>
  <c r="D42" i="1"/>
  <c r="F42" i="1"/>
  <c r="J42" i="1"/>
  <c r="L42" i="1"/>
  <c r="D43" i="1"/>
  <c r="E43" i="1"/>
  <c r="E42" i="1" s="1"/>
  <c r="F43" i="1"/>
  <c r="G43" i="1"/>
  <c r="G42" i="1" s="1"/>
  <c r="H43" i="1"/>
  <c r="H42" i="1" s="1"/>
  <c r="I43" i="1"/>
  <c r="I42" i="1" s="1"/>
  <c r="K42" i="1" s="1"/>
  <c r="J43" i="1"/>
  <c r="K43" i="1"/>
  <c r="L43" i="1"/>
  <c r="K44" i="1"/>
  <c r="K45" i="1"/>
  <c r="K46" i="1"/>
  <c r="D48" i="1"/>
  <c r="D47" i="1" s="1"/>
  <c r="F48" i="1"/>
  <c r="F47" i="1" s="1"/>
  <c r="H48" i="1"/>
  <c r="H47" i="1" s="1"/>
  <c r="L48" i="1"/>
  <c r="L47" i="1" s="1"/>
  <c r="D49" i="1"/>
  <c r="E49" i="1"/>
  <c r="E48" i="1" s="1"/>
  <c r="E47" i="1" s="1"/>
  <c r="F49" i="1"/>
  <c r="G49" i="1"/>
  <c r="G48" i="1" s="1"/>
  <c r="G47" i="1" s="1"/>
  <c r="H49" i="1"/>
  <c r="I49" i="1"/>
  <c r="I48" i="1" s="1"/>
  <c r="J49" i="1"/>
  <c r="J48" i="1" s="1"/>
  <c r="J47" i="1" s="1"/>
  <c r="K49" i="1"/>
  <c r="L49" i="1"/>
  <c r="K50" i="1"/>
  <c r="K51" i="1"/>
  <c r="K52" i="1"/>
  <c r="K53" i="1"/>
  <c r="K54" i="1"/>
  <c r="G24" i="1" l="1"/>
  <c r="G12" i="1" s="1"/>
  <c r="J12" i="1"/>
  <c r="K48" i="1"/>
  <c r="I47" i="1"/>
  <c r="K47" i="1" s="1"/>
  <c r="L24" i="1"/>
  <c r="L12" i="1" s="1"/>
  <c r="D12" i="1"/>
  <c r="E24" i="1"/>
  <c r="E12" i="1" s="1"/>
  <c r="K25" i="1"/>
  <c r="H24" i="1"/>
  <c r="H12" i="1" s="1"/>
  <c r="F12" i="1"/>
  <c r="I30" i="1"/>
  <c r="K30" i="1" s="1"/>
  <c r="I14" i="1"/>
  <c r="K26" i="1"/>
  <c r="K14" i="1" l="1"/>
  <c r="I13" i="1"/>
  <c r="I24" i="1"/>
  <c r="K24" i="1" s="1"/>
  <c r="I12" i="1" l="1"/>
  <c r="K12" i="1" s="1"/>
  <c r="K13" i="1"/>
</calcChain>
</file>

<file path=xl/sharedStrings.xml><?xml version="1.0" encoding="utf-8"?>
<sst xmlns="http://schemas.openxmlformats.org/spreadsheetml/2006/main" count="155" uniqueCount="152">
  <si>
    <t>CENTRALIZAT</t>
  </si>
  <si>
    <t xml:space="preserve"> Anexa 13</t>
  </si>
  <si>
    <t>Cont de executie - Cheltuieli - Bugetul local</t>
  </si>
  <si>
    <t>Trimestrul: 2,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</si>
  <si>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</si>
  <si>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</si>
  <si>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</si>
  <si>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</si>
  <si>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</si>
  <si>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</si>
  <si>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</si>
  <si>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</si>
  <si>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</si>
  <si>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</si>
  <si>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</si>
  <si>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</si>
  <si>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</si>
  <si>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</si>
  <si>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</si>
  <si>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</si>
  <si>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</si>
  <si>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</si>
  <si>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</si>
  <si>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</si>
  <si>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</si>
  <si>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</si>
  <si>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</si>
  <si>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</si>
  <si>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</si>
  <si>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</si>
  <si>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</si>
  <si>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</si>
  <si>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</si>
  <si>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</si>
  <si>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</si>
  <si>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</si>
  <si>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</si>
  <si>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</si>
  <si>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</si>
  <si>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</si>
  <si>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</si>
  <si>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</si>
  <si>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</si>
  <si>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</si>
  <si>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</si>
  <si>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</si>
  <si>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</si>
  <si>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</si>
  <si>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</si>
  <si>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</si>
  <si>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</si>
  <si>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</si>
  <si>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</si>
  <si>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</si>
  <si>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</si>
  <si>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</si>
  <si>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</si>
  <si>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</si>
  <si>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</si>
  <si>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</si>
  <si>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</si>
  <si>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</si>
  <si>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</si>
  <si>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</si>
  <si>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</si>
  <si>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</si>
  <si>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</si>
  <si>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</si>
  <si>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</si>
  <si>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</si>
  <si>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</si>
  <si>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</si>
  <si>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</si>
  <si>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</si>
  <si>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</si>
  <si>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</si>
  <si>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</si>
  <si>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</si>
  <si>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</si>
  <si>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</si>
  <si>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</si>
  <si>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</si>
  <si>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</si>
  <si>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</si>
  <si>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</si>
  <si>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</si>
  <si>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</si>
  <si>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</si>
  <si>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</si>
  <si>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</si>
  <si>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</si>
  <si>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</si>
  <si>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</si>
  <si>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</si>
  <si>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</si>
  <si>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</si>
  <si>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</si>
  <si>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</si>
  <si>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</si>
  <si>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79</t>
  </si>
  <si>
    <t>Unitati de asistenta medico-sociale</t>
  </si>
  <si>
    <t>68.02.12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</si>
  <si>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</si>
  <si>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</si>
  <si>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</si>
  <si>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</si>
  <si>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</si>
  <si>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</si>
  <si>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</si>
  <si>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</si>
  <si>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</si>
  <si>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</si>
  <si>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</si>
  <si>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</si>
  <si>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93</t>
  </si>
  <si>
    <t>Iluminat public si electrificari rurale</t>
  </si>
  <si>
    <t>70.02.06</t>
  </si>
  <si>
    <t>94</t>
  </si>
  <si>
    <t>Alimentare cu gaze naturale in localitati</t>
  </si>
  <si>
    <t>70.02.07</t>
  </si>
  <si>
    <t>95</t>
  </si>
  <si>
    <t xml:space="preserve">Alte servicii in domeniile locuintelor, serviciilor si dezvoltarii comunale </t>
  </si>
  <si>
    <t>70.02.50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</si>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</sst>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D13+D21+D24+D42+D47</f>
        <v>6088135</v>
      </c>
      <c r="E12" s="11">
        <f>E13+E21+E24+E42+E47</f>
        <v>6025135</v>
      </c>
      <c r="F12" s="11">
        <f>F13+F21+F24+F42+F47</f>
        <v>13899000</v>
      </c>
      <c r="G12" s="11">
        <f>G13+G21+G24+G42+G47</f>
        <v>10688000</v>
      </c>
      <c r="H12" s="11">
        <f>H13+H21+H24+H42+H47</f>
        <v>10668000</v>
      </c>
      <c r="I12" s="11">
        <f>I13+I21+I24+I42+I47</f>
        <v>10668000</v>
      </c>
      <c r="J12" s="11">
        <f>J13+J21+J24+J42+J47</f>
        <v>9920876</v>
      </c>
      <c r="K12" s="11">
        <f>I12-J12</f>
        <v>747124</v>
      </c>
      <c r="L12" s="11">
        <f>L13+L21+L24+L42+L47</f>
        <v>4776228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D14+D17+D19</f>
        <v>85000</v>
      </c>
      <c r="E13" s="11">
        <f>E14+E17+E19</f>
        <v>22000</v>
      </c>
      <c r="F13" s="11">
        <f>F14+F17+F19</f>
        <v>3259465</v>
      </c>
      <c r="G13" s="11">
        <f>G14+G17+G19</f>
        <v>1613765</v>
      </c>
      <c r="H13" s="11">
        <f>H14+H17+H19</f>
        <v>1593765</v>
      </c>
      <c r="I13" s="11">
        <f>I14+I17+I19</f>
        <v>1593765</v>
      </c>
      <c r="J13" s="11">
        <f>J14+J17+J19</f>
        <v>1484757</v>
      </c>
      <c r="K13" s="11">
        <f>I13-J13</f>
        <v>109008</v>
      </c>
      <c r="L13" s="11">
        <f>L14+L17+L19</f>
        <v>1569767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85000</v>
      </c>
      <c r="E14" s="11">
        <f>E15</f>
        <v>22000</v>
      </c>
      <c r="F14" s="11">
        <f>F15</f>
        <v>3217465</v>
      </c>
      <c r="G14" s="11">
        <f>G15</f>
        <v>1582165</v>
      </c>
      <c r="H14" s="11">
        <f>H15</f>
        <v>1582165</v>
      </c>
      <c r="I14" s="11">
        <f>I15</f>
        <v>1582165</v>
      </c>
      <c r="J14" s="11">
        <f>J15</f>
        <v>1473190</v>
      </c>
      <c r="K14" s="11">
        <f>I14-J14</f>
        <v>108975</v>
      </c>
      <c r="L14" s="11">
        <f>L15</f>
        <v>1558200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85000</v>
      </c>
      <c r="E15" s="11">
        <f>E16</f>
        <v>22000</v>
      </c>
      <c r="F15" s="11">
        <f>F16</f>
        <v>3217465</v>
      </c>
      <c r="G15" s="11">
        <f>G16</f>
        <v>1582165</v>
      </c>
      <c r="H15" s="11">
        <f>H16</f>
        <v>1582165</v>
      </c>
      <c r="I15" s="11">
        <f>I16</f>
        <v>1582165</v>
      </c>
      <c r="J15" s="11">
        <f>J16</f>
        <v>1473190</v>
      </c>
      <c r="K15" s="11">
        <f>I15-J15</f>
        <v>108975</v>
      </c>
      <c r="L15" s="11">
        <f>L16</f>
        <v>1558200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85000</v>
      </c>
      <c r="E16" s="11">
        <v>22000</v>
      </c>
      <c r="F16" s="11">
        <v>3217465</v>
      </c>
      <c r="G16" s="11">
        <v>1582165</v>
      </c>
      <c r="H16" s="11">
        <v>1582165</v>
      </c>
      <c r="I16" s="11">
        <v>1582165</v>
      </c>
      <c r="J16" s="11">
        <v>1473190</v>
      </c>
      <c r="K16" s="11">
        <f>I16-J16</f>
        <v>108975</v>
      </c>
      <c r="L16" s="11">
        <v>1558200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20000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20000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22000</v>
      </c>
      <c r="G19" s="11">
        <f>G20</f>
        <v>11600</v>
      </c>
      <c r="H19" s="11">
        <f>H20</f>
        <v>11600</v>
      </c>
      <c r="I19" s="11">
        <f>I20</f>
        <v>11600</v>
      </c>
      <c r="J19" s="11">
        <f>J20</f>
        <v>11567</v>
      </c>
      <c r="K19" s="11">
        <f>I19-J19</f>
        <v>33</v>
      </c>
      <c r="L19" s="11">
        <f>L20</f>
        <v>11567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22000</v>
      </c>
      <c r="G20" s="11">
        <v>11600</v>
      </c>
      <c r="H20" s="11">
        <v>11600</v>
      </c>
      <c r="I20" s="11">
        <v>11600</v>
      </c>
      <c r="J20" s="11">
        <v>11567</v>
      </c>
      <c r="K20" s="11">
        <f>I20-J20</f>
        <v>33</v>
      </c>
      <c r="L20" s="11">
        <v>11567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89000</v>
      </c>
      <c r="G21" s="11">
        <f>+G22</f>
        <v>43000</v>
      </c>
      <c r="H21" s="11">
        <f>+H22</f>
        <v>43000</v>
      </c>
      <c r="I21" s="11">
        <f>+I22</f>
        <v>43000</v>
      </c>
      <c r="J21" s="11">
        <f>+J22</f>
        <v>33625</v>
      </c>
      <c r="K21" s="11">
        <f>I21-J21</f>
        <v>9375</v>
      </c>
      <c r="L21" s="11">
        <f>+L22</f>
        <v>39032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89000</v>
      </c>
      <c r="G22" s="11">
        <f>+G23</f>
        <v>43000</v>
      </c>
      <c r="H22" s="11">
        <f>+H23</f>
        <v>43000</v>
      </c>
      <c r="I22" s="11">
        <f>+I23</f>
        <v>43000</v>
      </c>
      <c r="J22" s="11">
        <f>+J23</f>
        <v>33625</v>
      </c>
      <c r="K22" s="11">
        <f>I22-J22</f>
        <v>9375</v>
      </c>
      <c r="L22" s="11">
        <f>+L23</f>
        <v>39032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89000</v>
      </c>
      <c r="G23" s="11">
        <v>43000</v>
      </c>
      <c r="H23" s="11">
        <v>43000</v>
      </c>
      <c r="I23" s="11">
        <v>43000</v>
      </c>
      <c r="J23" s="11">
        <v>33625</v>
      </c>
      <c r="K23" s="11">
        <f>I23-J23</f>
        <v>9375</v>
      </c>
      <c r="L23" s="11">
        <v>39032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D25+D30+D36</f>
        <v>213135</v>
      </c>
      <c r="E24" s="11">
        <f>E25+E30+E36</f>
        <v>213135</v>
      </c>
      <c r="F24" s="11">
        <f>F25+F30+F36</f>
        <v>4215535</v>
      </c>
      <c r="G24" s="11">
        <f>G25+G30+G36</f>
        <v>2916235</v>
      </c>
      <c r="H24" s="11">
        <f>H25+H30+H36</f>
        <v>2916235</v>
      </c>
      <c r="I24" s="11">
        <f>I25+I30+I36</f>
        <v>2916235</v>
      </c>
      <c r="J24" s="11">
        <f>J25+J30+J36</f>
        <v>2444323</v>
      </c>
      <c r="K24" s="11">
        <f>I24-J24</f>
        <v>471912</v>
      </c>
      <c r="L24" s="11">
        <f>L25+L30+L36</f>
        <v>2888924</v>
      </c>
    </row>
    <row r="25" spans="1:12" s="6" customFormat="1" ht="21.6" x14ac:dyDescent="0.3">
      <c r="A25" s="10" t="s">
        <v>57</v>
      </c>
      <c r="B25" s="10" t="s">
        <v>58</v>
      </c>
      <c r="C25" s="10" t="s">
        <v>59</v>
      </c>
      <c r="D25" s="11">
        <f>D26+D28</f>
        <v>150735</v>
      </c>
      <c r="E25" s="11">
        <f>E26+E28</f>
        <v>150735</v>
      </c>
      <c r="F25" s="11">
        <f>F26+F28</f>
        <v>733735</v>
      </c>
      <c r="G25" s="11">
        <f>G26+G28</f>
        <v>507735</v>
      </c>
      <c r="H25" s="11">
        <f>H26+H28</f>
        <v>507735</v>
      </c>
      <c r="I25" s="11">
        <f>I26+I28</f>
        <v>507735</v>
      </c>
      <c r="J25" s="11">
        <f>J26+J28</f>
        <v>239184</v>
      </c>
      <c r="K25" s="11">
        <f>I25-J25</f>
        <v>268551</v>
      </c>
      <c r="L25" s="11">
        <f>L26+L28</f>
        <v>224065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150735</v>
      </c>
      <c r="E26" s="11">
        <f>E27</f>
        <v>150735</v>
      </c>
      <c r="F26" s="11">
        <f>F27</f>
        <v>342735</v>
      </c>
      <c r="G26" s="11">
        <f>G27</f>
        <v>267735</v>
      </c>
      <c r="H26" s="11">
        <f>H27</f>
        <v>267735</v>
      </c>
      <c r="I26" s="11">
        <f>I27</f>
        <v>267735</v>
      </c>
      <c r="J26" s="11">
        <f>J27</f>
        <v>84030</v>
      </c>
      <c r="K26" s="11">
        <f>I26-J26</f>
        <v>183705</v>
      </c>
      <c r="L26" s="11">
        <f>L27</f>
        <v>87598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150735</v>
      </c>
      <c r="E27" s="11">
        <v>150735</v>
      </c>
      <c r="F27" s="11">
        <v>342735</v>
      </c>
      <c r="G27" s="11">
        <v>267735</v>
      </c>
      <c r="H27" s="11">
        <v>267735</v>
      </c>
      <c r="I27" s="11">
        <v>267735</v>
      </c>
      <c r="J27" s="11">
        <v>84030</v>
      </c>
      <c r="K27" s="11">
        <f>I27-J27</f>
        <v>183705</v>
      </c>
      <c r="L27" s="11">
        <v>87598</v>
      </c>
    </row>
    <row r="28" spans="1:12" s="6" customFormat="1" ht="21.6" x14ac:dyDescent="0.3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391000</v>
      </c>
      <c r="G28" s="11">
        <f>G29</f>
        <v>240000</v>
      </c>
      <c r="H28" s="11">
        <f>H29</f>
        <v>240000</v>
      </c>
      <c r="I28" s="11">
        <f>I29</f>
        <v>240000</v>
      </c>
      <c r="J28" s="11">
        <f>J29</f>
        <v>155154</v>
      </c>
      <c r="K28" s="11">
        <f>I28-J28</f>
        <v>84846</v>
      </c>
      <c r="L28" s="11">
        <f>L29</f>
        <v>136467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391000</v>
      </c>
      <c r="G29" s="11">
        <v>240000</v>
      </c>
      <c r="H29" s="11">
        <v>240000</v>
      </c>
      <c r="I29" s="11">
        <v>240000</v>
      </c>
      <c r="J29" s="11">
        <v>155154</v>
      </c>
      <c r="K29" s="11">
        <f>I29-J29</f>
        <v>84846</v>
      </c>
      <c r="L29" s="11">
        <v>136467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D31+D34</f>
        <v>0</v>
      </c>
      <c r="E30" s="11">
        <f>E31+E34</f>
        <v>0</v>
      </c>
      <c r="F30" s="11">
        <f>F31+F34</f>
        <v>145200</v>
      </c>
      <c r="G30" s="11">
        <f>G31+G34</f>
        <v>100500</v>
      </c>
      <c r="H30" s="11">
        <f>H31+H34</f>
        <v>100500</v>
      </c>
      <c r="I30" s="11">
        <f>I31+I34</f>
        <v>100500</v>
      </c>
      <c r="J30" s="11">
        <f>J31+J34</f>
        <v>34427</v>
      </c>
      <c r="K30" s="11">
        <f>I30-J30</f>
        <v>66073</v>
      </c>
      <c r="L30" s="11">
        <f>L31+L34</f>
        <v>42384</v>
      </c>
    </row>
    <row r="31" spans="1:12" s="6" customFormat="1" ht="21.6" x14ac:dyDescent="0.3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125200</v>
      </c>
      <c r="G31" s="11">
        <f>+G32+G33</f>
        <v>85500</v>
      </c>
      <c r="H31" s="11">
        <f>+H32+H33</f>
        <v>85500</v>
      </c>
      <c r="I31" s="11">
        <f>+I32+I33</f>
        <v>85500</v>
      </c>
      <c r="J31" s="11">
        <f>+J32+J33</f>
        <v>32070</v>
      </c>
      <c r="K31" s="11">
        <f>I31-J31</f>
        <v>53430</v>
      </c>
      <c r="L31" s="11">
        <f>+L32+L33</f>
        <v>40027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125200</v>
      </c>
      <c r="G32" s="11">
        <v>85500</v>
      </c>
      <c r="H32" s="11">
        <v>85500</v>
      </c>
      <c r="I32" s="11">
        <v>85500</v>
      </c>
      <c r="J32" s="11">
        <v>32070</v>
      </c>
      <c r="K32" s="11">
        <f>I32-J32</f>
        <v>53430</v>
      </c>
      <c r="L32" s="11">
        <v>38031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1996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20000</v>
      </c>
      <c r="G34" s="11">
        <f>G35</f>
        <v>15000</v>
      </c>
      <c r="H34" s="11">
        <f>H35</f>
        <v>15000</v>
      </c>
      <c r="I34" s="11">
        <f>I35</f>
        <v>15000</v>
      </c>
      <c r="J34" s="11">
        <f>J35</f>
        <v>2357</v>
      </c>
      <c r="K34" s="11">
        <f>I34-J34</f>
        <v>12643</v>
      </c>
      <c r="L34" s="11">
        <f>L35</f>
        <v>2357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20000</v>
      </c>
      <c r="G35" s="11">
        <v>15000</v>
      </c>
      <c r="H35" s="11">
        <v>15000</v>
      </c>
      <c r="I35" s="11">
        <v>15000</v>
      </c>
      <c r="J35" s="11">
        <v>2357</v>
      </c>
      <c r="K35" s="11">
        <f>I35-J35</f>
        <v>12643</v>
      </c>
      <c r="L35" s="11">
        <v>2357</v>
      </c>
    </row>
    <row r="36" spans="1:12" s="6" customFormat="1" ht="31.8" x14ac:dyDescent="0.3">
      <c r="A36" s="10" t="s">
        <v>90</v>
      </c>
      <c r="B36" s="10" t="s">
        <v>91</v>
      </c>
      <c r="C36" s="10" t="s">
        <v>92</v>
      </c>
      <c r="D36" s="11">
        <f>+D37+D39+D40</f>
        <v>62400</v>
      </c>
      <c r="E36" s="11">
        <f>+E37+E39+E40</f>
        <v>62400</v>
      </c>
      <c r="F36" s="11">
        <f>+F37+F39+F40</f>
        <v>3336600</v>
      </c>
      <c r="G36" s="11">
        <f>+G37+G39+G40</f>
        <v>2308000</v>
      </c>
      <c r="H36" s="11">
        <f>+H37+H39+H40</f>
        <v>2308000</v>
      </c>
      <c r="I36" s="11">
        <f>+I37+I39+I40</f>
        <v>2308000</v>
      </c>
      <c r="J36" s="11">
        <f>+J37+J39+J40</f>
        <v>2170712</v>
      </c>
      <c r="K36" s="11">
        <f>I36-J36</f>
        <v>137288</v>
      </c>
      <c r="L36" s="11">
        <f>+L37+L39+L40</f>
        <v>2622475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3143000</v>
      </c>
      <c r="G37" s="11">
        <f>G38</f>
        <v>2145000</v>
      </c>
      <c r="H37" s="11">
        <f>H38</f>
        <v>2145000</v>
      </c>
      <c r="I37" s="11">
        <f>I38</f>
        <v>2145000</v>
      </c>
      <c r="J37" s="11">
        <f>J38</f>
        <v>2043986</v>
      </c>
      <c r="K37" s="11">
        <f>I37-J37</f>
        <v>101014</v>
      </c>
      <c r="L37" s="11">
        <f>L38</f>
        <v>1758023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3143000</v>
      </c>
      <c r="G38" s="11">
        <v>2145000</v>
      </c>
      <c r="H38" s="11">
        <v>2145000</v>
      </c>
      <c r="I38" s="11">
        <v>2145000</v>
      </c>
      <c r="J38" s="11">
        <v>2043986</v>
      </c>
      <c r="K38" s="11">
        <f>I38-J38</f>
        <v>101014</v>
      </c>
      <c r="L38" s="11">
        <v>1758023</v>
      </c>
    </row>
    <row r="39" spans="1:12" s="6" customFormat="1" x14ac:dyDescent="0.3">
      <c r="A39" s="10" t="s">
        <v>99</v>
      </c>
      <c r="B39" s="10" t="s">
        <v>100</v>
      </c>
      <c r="C39" s="10" t="s">
        <v>101</v>
      </c>
      <c r="D39" s="11">
        <v>62400</v>
      </c>
      <c r="E39" s="11">
        <v>62400</v>
      </c>
      <c r="F39" s="11">
        <v>123600</v>
      </c>
      <c r="G39" s="11">
        <v>93000</v>
      </c>
      <c r="H39" s="11">
        <v>93000</v>
      </c>
      <c r="I39" s="11">
        <v>93000</v>
      </c>
      <c r="J39" s="11">
        <v>92942</v>
      </c>
      <c r="K39" s="11">
        <f>I39-J39</f>
        <v>58</v>
      </c>
      <c r="L39" s="11">
        <v>830668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70000</v>
      </c>
      <c r="G40" s="11">
        <f>G41</f>
        <v>70000</v>
      </c>
      <c r="H40" s="11">
        <f>H41</f>
        <v>70000</v>
      </c>
      <c r="I40" s="11">
        <f>I41</f>
        <v>70000</v>
      </c>
      <c r="J40" s="11">
        <f>J41</f>
        <v>33784</v>
      </c>
      <c r="K40" s="11">
        <f>I40-J40</f>
        <v>36216</v>
      </c>
      <c r="L40" s="11">
        <f>L41</f>
        <v>33784</v>
      </c>
    </row>
    <row r="41" spans="1:12" s="6" customFormat="1" x14ac:dyDescent="0.3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70000</v>
      </c>
      <c r="G41" s="11">
        <v>70000</v>
      </c>
      <c r="H41" s="11">
        <v>70000</v>
      </c>
      <c r="I41" s="11">
        <v>70000</v>
      </c>
      <c r="J41" s="11">
        <v>33784</v>
      </c>
      <c r="K41" s="11">
        <f>I41-J41</f>
        <v>36216</v>
      </c>
      <c r="L41" s="11">
        <v>33784</v>
      </c>
    </row>
    <row r="42" spans="1:12" s="6" customFormat="1" ht="21.6" x14ac:dyDescent="0.3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85000</v>
      </c>
      <c r="G42" s="11">
        <f>G43</f>
        <v>15000</v>
      </c>
      <c r="H42" s="11">
        <f>H43</f>
        <v>15000</v>
      </c>
      <c r="I42" s="11">
        <f>I43</f>
        <v>15000</v>
      </c>
      <c r="J42" s="11">
        <f>J43</f>
        <v>14870</v>
      </c>
      <c r="K42" s="11">
        <f>I42-J42</f>
        <v>130</v>
      </c>
      <c r="L42" s="11">
        <f>L43</f>
        <v>34750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+D44+D45+D46</f>
        <v>0</v>
      </c>
      <c r="E43" s="11">
        <f>+E44+E45+E46</f>
        <v>0</v>
      </c>
      <c r="F43" s="11">
        <f>+F44+F45+F46</f>
        <v>85000</v>
      </c>
      <c r="G43" s="11">
        <f>+G44+G45+G46</f>
        <v>15000</v>
      </c>
      <c r="H43" s="11">
        <f>+H44+H45+H46</f>
        <v>15000</v>
      </c>
      <c r="I43" s="11">
        <f>+I44+I45+I46</f>
        <v>15000</v>
      </c>
      <c r="J43" s="11">
        <f>+J44+J45+J46</f>
        <v>14870</v>
      </c>
      <c r="K43" s="11">
        <f>I43-J43</f>
        <v>130</v>
      </c>
      <c r="L43" s="11">
        <f>+L44+L45+L46</f>
        <v>34750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60000</v>
      </c>
      <c r="G44" s="11">
        <v>5000</v>
      </c>
      <c r="H44" s="11">
        <v>5000</v>
      </c>
      <c r="I44" s="11">
        <v>5000</v>
      </c>
      <c r="J44" s="11">
        <v>4870</v>
      </c>
      <c r="K44" s="11">
        <f>I44-J44</f>
        <v>130</v>
      </c>
      <c r="L44" s="11">
        <v>4870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25000</v>
      </c>
      <c r="G45" s="11">
        <v>10000</v>
      </c>
      <c r="H45" s="11">
        <v>10000</v>
      </c>
      <c r="I45" s="11">
        <v>10000</v>
      </c>
      <c r="J45" s="11">
        <v>10000</v>
      </c>
      <c r="K45" s="11">
        <f>I45-J45</f>
        <v>0</v>
      </c>
      <c r="L45" s="11">
        <v>10000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f>I46-J46</f>
        <v>0</v>
      </c>
      <c r="L46" s="11">
        <v>19880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f>+D48</f>
        <v>5790000</v>
      </c>
      <c r="E47" s="11">
        <f>+E48</f>
        <v>5790000</v>
      </c>
      <c r="F47" s="11">
        <f>+F48</f>
        <v>6250000</v>
      </c>
      <c r="G47" s="11">
        <f>+G48</f>
        <v>6100000</v>
      </c>
      <c r="H47" s="11">
        <f>+H48</f>
        <v>6100000</v>
      </c>
      <c r="I47" s="11">
        <f>+I48</f>
        <v>6100000</v>
      </c>
      <c r="J47" s="11">
        <f>+J48</f>
        <v>5943301</v>
      </c>
      <c r="K47" s="11">
        <f>I47-J47</f>
        <v>156699</v>
      </c>
      <c r="L47" s="11">
        <f>+L48</f>
        <v>243755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f>D49</f>
        <v>5790000</v>
      </c>
      <c r="E48" s="11">
        <f>E49</f>
        <v>5790000</v>
      </c>
      <c r="F48" s="11">
        <f>F49</f>
        <v>6250000</v>
      </c>
      <c r="G48" s="11">
        <f>G49</f>
        <v>6100000</v>
      </c>
      <c r="H48" s="11">
        <f>H49</f>
        <v>6100000</v>
      </c>
      <c r="I48" s="11">
        <f>I49</f>
        <v>6100000</v>
      </c>
      <c r="J48" s="11">
        <f>J49</f>
        <v>5943301</v>
      </c>
      <c r="K48" s="11">
        <f>I48-J48</f>
        <v>156699</v>
      </c>
      <c r="L48" s="11">
        <f>L49</f>
        <v>243755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f>D50</f>
        <v>5790000</v>
      </c>
      <c r="E49" s="11">
        <f>E50</f>
        <v>5790000</v>
      </c>
      <c r="F49" s="11">
        <f>F50</f>
        <v>6250000</v>
      </c>
      <c r="G49" s="11">
        <f>G50</f>
        <v>6100000</v>
      </c>
      <c r="H49" s="11">
        <f>H50</f>
        <v>6100000</v>
      </c>
      <c r="I49" s="11">
        <f>I50</f>
        <v>6100000</v>
      </c>
      <c r="J49" s="11">
        <f>J50</f>
        <v>5943301</v>
      </c>
      <c r="K49" s="11">
        <f>I49-J49</f>
        <v>156699</v>
      </c>
      <c r="L49" s="11">
        <f>L50</f>
        <v>243755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5790000</v>
      </c>
      <c r="E50" s="11">
        <v>5790000</v>
      </c>
      <c r="F50" s="11">
        <v>6250000</v>
      </c>
      <c r="G50" s="11">
        <v>6100000</v>
      </c>
      <c r="H50" s="11">
        <v>6100000</v>
      </c>
      <c r="I50" s="11">
        <v>6100000</v>
      </c>
      <c r="J50" s="11">
        <v>5943301</v>
      </c>
      <c r="K50" s="11">
        <f>I50-J50</f>
        <v>156699</v>
      </c>
      <c r="L50" s="11">
        <v>243755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53128</v>
      </c>
      <c r="K51" s="11">
        <f>I51-J51</f>
        <v>-53128</v>
      </c>
      <c r="L51" s="11"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53128</v>
      </c>
      <c r="K52" s="11">
        <f>I52-J52</f>
        <v>-53128</v>
      </c>
      <c r="L52" s="11">
        <v>0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53117</v>
      </c>
      <c r="K53" s="11">
        <f>I53-J53</f>
        <v>-53117</v>
      </c>
      <c r="L53" s="11">
        <v>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f>I54-J54</f>
        <v>-11</v>
      </c>
      <c r="L54" s="11">
        <v>0</v>
      </c>
    </row>
    <row r="55" spans="1:12" s="6" customFormat="1" x14ac:dyDescent="0.3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3">
      <c r="A56" s="13" t="s">
        <v>147</v>
      </c>
      <c r="B56" s="13"/>
      <c r="C56" s="13"/>
      <c r="D56" s="13"/>
      <c r="E56" s="13" t="s">
        <v>149</v>
      </c>
      <c r="F56" s="13"/>
      <c r="G56" s="13"/>
      <c r="H56" s="13"/>
      <c r="I56" s="13" t="s">
        <v>150</v>
      </c>
      <c r="J56" s="13"/>
      <c r="K56" s="13"/>
      <c r="L56" s="13"/>
    </row>
    <row r="57" spans="1:12" x14ac:dyDescent="0.3">
      <c r="A57" s="3" t="s">
        <v>148</v>
      </c>
      <c r="B57" s="3"/>
      <c r="C57" s="3"/>
      <c r="D57" s="3"/>
      <c r="E57" s="3" t="s">
        <v>149</v>
      </c>
      <c r="F57" s="3"/>
      <c r="G57" s="3"/>
      <c r="H57" s="3"/>
      <c r="I57" s="3" t="s">
        <v>151</v>
      </c>
      <c r="J57" s="3"/>
      <c r="K57" s="3"/>
      <c r="L57" s="3"/>
    </row>
    <row r="111" spans="1:20" x14ac:dyDescent="0.3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4">
    <mergeCell ref="K6:K10"/>
    <mergeCell ref="L6:L10"/>
    <mergeCell ref="A56:D56"/>
    <mergeCell ref="A57:D57"/>
    <mergeCell ref="E56:H56"/>
    <mergeCell ref="E57:H57"/>
    <mergeCell ref="I56:L56"/>
    <mergeCell ref="I57:L5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2024-08-12T11:09:59Z</dcterms:created>
  <dcterms:modified xsi:type="dcterms:W3CDTF">2024-08-12T11:10:05Z</dcterms:modified>
</cp:coreProperties>
</file>