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T4 excel\Solesti\"/>
    </mc:Choice>
  </mc:AlternateContent>
  <xr:revisionPtr revIDLastSave="0" documentId="8_{37150C86-A95B-4951-8B0B-2F1740C5E847}" xr6:coauthVersionLast="47" xr6:coauthVersionMax="47" xr10:uidLastSave="{00000000-0000-0000-0000-000000000000}"/>
  <bookViews>
    <workbookView xWindow="3570" yWindow="2280" windowWidth="23745" windowHeight="13200" xr2:uid="{B2524E21-FB5C-4AC8-8FBA-927144CF1C1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E19" i="1"/>
  <c r="F19" i="1"/>
  <c r="G19" i="1"/>
  <c r="H19" i="1"/>
  <c r="I19" i="1"/>
  <c r="J19" i="1"/>
  <c r="K19" i="1"/>
  <c r="L19" i="1"/>
  <c r="K20" i="1"/>
  <c r="J21" i="1"/>
  <c r="D22" i="1"/>
  <c r="D21" i="1" s="1"/>
  <c r="E22" i="1"/>
  <c r="E21" i="1" s="1"/>
  <c r="F22" i="1"/>
  <c r="F21" i="1" s="1"/>
  <c r="G22" i="1"/>
  <c r="G21" i="1" s="1"/>
  <c r="H22" i="1"/>
  <c r="H21" i="1" s="1"/>
  <c r="I22" i="1"/>
  <c r="K22" i="1" s="1"/>
  <c r="J22" i="1"/>
  <c r="L22" i="1"/>
  <c r="L21" i="1" s="1"/>
  <c r="K23" i="1"/>
  <c r="F25" i="1"/>
  <c r="D26" i="1"/>
  <c r="D25" i="1" s="1"/>
  <c r="E26" i="1"/>
  <c r="E25" i="1" s="1"/>
  <c r="F26" i="1"/>
  <c r="G26" i="1"/>
  <c r="H26" i="1"/>
  <c r="H25" i="1" s="1"/>
  <c r="H24" i="1" s="1"/>
  <c r="I26" i="1"/>
  <c r="I25" i="1" s="1"/>
  <c r="J26" i="1"/>
  <c r="J25" i="1" s="1"/>
  <c r="K26" i="1"/>
  <c r="L26" i="1"/>
  <c r="L25" i="1" s="1"/>
  <c r="K27" i="1"/>
  <c r="D28" i="1"/>
  <c r="E28" i="1"/>
  <c r="F28" i="1"/>
  <c r="G28" i="1"/>
  <c r="G25" i="1" s="1"/>
  <c r="H28" i="1"/>
  <c r="I28" i="1"/>
  <c r="J28" i="1"/>
  <c r="K28" i="1"/>
  <c r="L28" i="1"/>
  <c r="K29" i="1"/>
  <c r="I30" i="1"/>
  <c r="D31" i="1"/>
  <c r="D30" i="1" s="1"/>
  <c r="E31" i="1"/>
  <c r="E30" i="1" s="1"/>
  <c r="F31" i="1"/>
  <c r="F30" i="1" s="1"/>
  <c r="G31" i="1"/>
  <c r="G30" i="1" s="1"/>
  <c r="H31" i="1"/>
  <c r="H30" i="1" s="1"/>
  <c r="I31" i="1"/>
  <c r="K31" i="1" s="1"/>
  <c r="J31" i="1"/>
  <c r="L31" i="1"/>
  <c r="L30" i="1" s="1"/>
  <c r="K32" i="1"/>
  <c r="K33" i="1"/>
  <c r="K34" i="1"/>
  <c r="D35" i="1"/>
  <c r="E35" i="1"/>
  <c r="F35" i="1"/>
  <c r="G35" i="1"/>
  <c r="H35" i="1"/>
  <c r="I35" i="1"/>
  <c r="J35" i="1"/>
  <c r="J30" i="1" s="1"/>
  <c r="K35" i="1"/>
  <c r="L35" i="1"/>
  <c r="K36" i="1"/>
  <c r="J37" i="1"/>
  <c r="D38" i="1"/>
  <c r="E38" i="1"/>
  <c r="E37" i="1" s="1"/>
  <c r="F38" i="1"/>
  <c r="F37" i="1" s="1"/>
  <c r="G38" i="1"/>
  <c r="G37" i="1" s="1"/>
  <c r="H38" i="1"/>
  <c r="H37" i="1" s="1"/>
  <c r="I38" i="1"/>
  <c r="K38" i="1" s="1"/>
  <c r="J38" i="1"/>
  <c r="L38" i="1"/>
  <c r="K39" i="1"/>
  <c r="K40" i="1"/>
  <c r="D41" i="1"/>
  <c r="D37" i="1" s="1"/>
  <c r="E41" i="1"/>
  <c r="F41" i="1"/>
  <c r="G41" i="1"/>
  <c r="H41" i="1"/>
  <c r="I41" i="1"/>
  <c r="J41" i="1"/>
  <c r="K41" i="1"/>
  <c r="L41" i="1"/>
  <c r="L37" i="1" s="1"/>
  <c r="K42" i="1"/>
  <c r="D43" i="1"/>
  <c r="E43" i="1"/>
  <c r="F43" i="1"/>
  <c r="L43" i="1"/>
  <c r="D44" i="1"/>
  <c r="E44" i="1"/>
  <c r="F44" i="1"/>
  <c r="G44" i="1"/>
  <c r="G43" i="1" s="1"/>
  <c r="H44" i="1"/>
  <c r="H43" i="1" s="1"/>
  <c r="I44" i="1"/>
  <c r="I43" i="1" s="1"/>
  <c r="K43" i="1" s="1"/>
  <c r="J44" i="1"/>
  <c r="J43" i="1" s="1"/>
  <c r="K44" i="1"/>
  <c r="L44" i="1"/>
  <c r="K45" i="1"/>
  <c r="K46" i="1"/>
  <c r="K47" i="1"/>
  <c r="G48" i="1"/>
  <c r="H48" i="1"/>
  <c r="F49" i="1"/>
  <c r="F48" i="1" s="1"/>
  <c r="G49" i="1"/>
  <c r="H49" i="1"/>
  <c r="D50" i="1"/>
  <c r="D49" i="1" s="1"/>
  <c r="D48" i="1" s="1"/>
  <c r="E50" i="1"/>
  <c r="E49" i="1" s="1"/>
  <c r="E48" i="1" s="1"/>
  <c r="F50" i="1"/>
  <c r="G50" i="1"/>
  <c r="H50" i="1"/>
  <c r="I50" i="1"/>
  <c r="I49" i="1" s="1"/>
  <c r="J50" i="1"/>
  <c r="J49" i="1" s="1"/>
  <c r="J48" i="1" s="1"/>
  <c r="K50" i="1"/>
  <c r="L50" i="1"/>
  <c r="L49" i="1" s="1"/>
  <c r="L48" i="1" s="1"/>
  <c r="K51" i="1"/>
  <c r="K52" i="1"/>
  <c r="K53" i="1"/>
  <c r="K54" i="1"/>
  <c r="K55" i="1"/>
  <c r="J24" i="1" l="1"/>
  <c r="K25" i="1"/>
  <c r="H12" i="1"/>
  <c r="K30" i="1"/>
  <c r="F12" i="1"/>
  <c r="I48" i="1"/>
  <c r="K48" i="1" s="1"/>
  <c r="K49" i="1"/>
  <c r="E24" i="1"/>
  <c r="E12" i="1"/>
  <c r="L24" i="1"/>
  <c r="L12" i="1" s="1"/>
  <c r="D24" i="1"/>
  <c r="D12" i="1" s="1"/>
  <c r="J12" i="1"/>
  <c r="G24" i="1"/>
  <c r="G12" i="1" s="1"/>
  <c r="F24" i="1"/>
  <c r="K14" i="1"/>
  <c r="I37" i="1"/>
  <c r="K37" i="1" s="1"/>
  <c r="I21" i="1"/>
  <c r="K21" i="1" s="1"/>
  <c r="I13" i="1"/>
  <c r="I24" i="1" l="1"/>
  <c r="K24" i="1" s="1"/>
  <c r="K13" i="1"/>
  <c r="I12" i="1"/>
  <c r="K12" i="1" s="1"/>
</calcChain>
</file>

<file path=xl/sharedStrings.xml><?xml version="1.0" encoding="utf-8"?>
<sst xmlns="http://schemas.openxmlformats.org/spreadsheetml/2006/main" count="158" uniqueCount="155">
  <si>
    <t>CENTRALIZAT</t>
  </si>
  <si>
    <t xml:space="preserve"> Anexa 13</t>
  </si>
  <si>
    <t>Cont de executie - Cheltuieli - Bugetul local</t>
  </si>
  <si>
    <t>Trimestrul: 4,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</si>
  <si>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</si>
  <si>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</si>
  <si>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</si>
  <si>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</si>
  <si>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</si>
  <si>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</si>
  <si>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</si>
  <si>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</si>
  <si>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</si>
  <si>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</si>
  <si>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</si>
  <si>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</si>
  <si>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</si>
  <si>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</si>
  <si>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</si>
  <si>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</si>
  <si>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</si>
  <si>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</si>
  <si>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</si>
  <si>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</si>
  <si>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</si>
  <si>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</si>
  <si>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</si>
  <si>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</si>
  <si>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</si>
  <si>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</si>
  <si>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</si>
  <si>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</si>
  <si>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</si>
  <si>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</si>
  <si>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</si>
  <si>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</si>
  <si>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</si>
  <si>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</si>
  <si>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</si>
  <si>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</si>
  <si>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</si>
  <si>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</si>
  <si>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</si>
  <si>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</si>
  <si>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</si>
  <si>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</si>
  <si>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</si>
  <si>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</si>
  <si>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</si>
  <si>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</si>
  <si>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</si>
  <si>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</si>
  <si>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</si>
  <si>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</si>
  <si>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</si>
  <si>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</si>
  <si>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</si>
  <si>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</si>
  <si>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</si>
  <si>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</si>
  <si>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</si>
  <si>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</si>
  <si>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</si>
  <si>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</si>
  <si>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</si>
  <si>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</si>
  <si>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</si>
  <si>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</si>
  <si>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</si>
  <si>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</si>
  <si>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</si>
  <si>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</si>
  <si>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</si>
  <si>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</si>
  <si>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</si>
  <si>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</si>
  <si>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</si>
  <si>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</si>
  <si>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</si>
  <si>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</si>
  <si>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</si>
  <si>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</si>
  <si>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</si>
  <si>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</si>
  <si>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63</t>
  </si>
  <si>
    <t>Consolidarea si restaurarea monumentelor istorice</t>
  </si>
  <si>
    <t>67.02.03.12</t>
  </si>
  <si>
    <t>66</t>
  </si>
  <si>
    <t>Servicii recreative si sportive (cod 67.02.05.01 la 67.02.05.03)</t>
  </si>
  <si>
    <t>67.02.05</t>
  </si>
  <si>
    <t>67</t>
  </si>
  <si>
    <t>Sport</t>
  </si>
  <si>
    <t>67.02.05.01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</si>
  <si>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</si>
  <si>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</si>
  <si>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</si>
  <si>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</si>
  <si>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</si>
  <si>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</si>
  <si>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</si>
  <si>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</si>
  <si>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</si>
  <si>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79</t>
  </si>
  <si>
    <t>Unitati de asistenta medico-sociale</t>
  </si>
  <si>
    <t>68.02.12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</si>
  <si>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</si>
  <si>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</si>
  <si>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</si>
  <si>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</si>
  <si>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</si>
  <si>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</si>
  <si>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</si>
  <si>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</si>
  <si>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</si>
  <si>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</si>
  <si>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</si>
  <si>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</si>
  <si>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93</t>
  </si>
  <si>
    <t>Iluminat public si electrificari rurale</t>
  </si>
  <si>
    <t>70.02.06</t>
  </si>
  <si>
    <t>94</t>
  </si>
  <si>
    <t>Alimentare cu gaze naturale in localitati</t>
  </si>
  <si>
    <t>70.02.07</t>
  </si>
  <si>
    <t>95</t>
  </si>
  <si>
    <t xml:space="preserve">Alte servicii in domeniile locuintelor, serviciilor si dezvoltarii comunale </t>
  </si>
  <si>
    <t>70.02.50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</si>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</sst>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5AF35-78FB-44C3-BFDF-A1436C17CD53}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D13+D21+D24+D43+D48</f>
        <v>6088135</v>
      </c>
      <c r="E12" s="11">
        <f>E13+E21+E24+E43+E48</f>
        <v>8634166</v>
      </c>
      <c r="F12" s="11">
        <f>F13+F21+F24+F43+F48</f>
        <v>13899000</v>
      </c>
      <c r="G12" s="11">
        <f>G13+G21+G24+G43+G48</f>
        <v>19087903</v>
      </c>
      <c r="H12" s="11">
        <f>H13+H21+H24+H43+H48</f>
        <v>19087903</v>
      </c>
      <c r="I12" s="11">
        <f>I13+I21+I24+I43+I48</f>
        <v>19063473</v>
      </c>
      <c r="J12" s="11">
        <f>J13+J21+J24+J43+J48</f>
        <v>18834185</v>
      </c>
      <c r="K12" s="11">
        <f>I12-J12</f>
        <v>229288</v>
      </c>
      <c r="L12" s="11">
        <f>L13+L21+L24+L43+L48</f>
        <v>12727341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D14+D17+D19</f>
        <v>85000</v>
      </c>
      <c r="E13" s="11">
        <f>E14+E17+E19</f>
        <v>20859</v>
      </c>
      <c r="F13" s="11">
        <f>F14+F17+F19</f>
        <v>3259465</v>
      </c>
      <c r="G13" s="11">
        <f>G14+G17+G19</f>
        <v>4120026</v>
      </c>
      <c r="H13" s="11">
        <f>H14+H17+H19</f>
        <v>4120026</v>
      </c>
      <c r="I13" s="11">
        <f>I14+I17+I19</f>
        <v>4120026</v>
      </c>
      <c r="J13" s="11">
        <f>J14+J17+J19</f>
        <v>3961630</v>
      </c>
      <c r="K13" s="11">
        <f>I13-J13</f>
        <v>158396</v>
      </c>
      <c r="L13" s="11">
        <f>L14+L17+L19</f>
        <v>3888857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85000</v>
      </c>
      <c r="E14" s="11">
        <f>E15</f>
        <v>20859</v>
      </c>
      <c r="F14" s="11">
        <f>F15</f>
        <v>3217465</v>
      </c>
      <c r="G14" s="11">
        <f>G15</f>
        <v>4098026</v>
      </c>
      <c r="H14" s="11">
        <f>H15</f>
        <v>4098026</v>
      </c>
      <c r="I14" s="11">
        <f>I15</f>
        <v>4098026</v>
      </c>
      <c r="J14" s="11">
        <f>J15</f>
        <v>3939740</v>
      </c>
      <c r="K14" s="11">
        <f>I14-J14</f>
        <v>158286</v>
      </c>
      <c r="L14" s="11">
        <f>L15</f>
        <v>3866967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85000</v>
      </c>
      <c r="E15" s="11">
        <f>E16</f>
        <v>20859</v>
      </c>
      <c r="F15" s="11">
        <f>F16</f>
        <v>3217465</v>
      </c>
      <c r="G15" s="11">
        <f>G16</f>
        <v>4098026</v>
      </c>
      <c r="H15" s="11">
        <f>H16</f>
        <v>4098026</v>
      </c>
      <c r="I15" s="11">
        <f>I16</f>
        <v>4098026</v>
      </c>
      <c r="J15" s="11">
        <f>J16</f>
        <v>3939740</v>
      </c>
      <c r="K15" s="11">
        <f>I15-J15</f>
        <v>158286</v>
      </c>
      <c r="L15" s="11">
        <f>L16</f>
        <v>3866967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85000</v>
      </c>
      <c r="E16" s="11">
        <v>20859</v>
      </c>
      <c r="F16" s="11">
        <v>3217465</v>
      </c>
      <c r="G16" s="11">
        <v>4098026</v>
      </c>
      <c r="H16" s="11">
        <v>4098026</v>
      </c>
      <c r="I16" s="11">
        <v>4098026</v>
      </c>
      <c r="J16" s="11">
        <v>3939740</v>
      </c>
      <c r="K16" s="11">
        <f>I16-J16</f>
        <v>158286</v>
      </c>
      <c r="L16" s="11">
        <v>3866967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22000</v>
      </c>
      <c r="G19" s="11">
        <f>G20</f>
        <v>22000</v>
      </c>
      <c r="H19" s="11">
        <f>H20</f>
        <v>22000</v>
      </c>
      <c r="I19" s="11">
        <f>I20</f>
        <v>22000</v>
      </c>
      <c r="J19" s="11">
        <f>J20</f>
        <v>21890</v>
      </c>
      <c r="K19" s="11">
        <f>I19-J19</f>
        <v>110</v>
      </c>
      <c r="L19" s="11">
        <f>L20</f>
        <v>21890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22000</v>
      </c>
      <c r="G20" s="11">
        <v>22000</v>
      </c>
      <c r="H20" s="11">
        <v>22000</v>
      </c>
      <c r="I20" s="11">
        <v>22000</v>
      </c>
      <c r="J20" s="11">
        <v>21890</v>
      </c>
      <c r="K20" s="11">
        <f>I20-J20</f>
        <v>110</v>
      </c>
      <c r="L20" s="11">
        <v>21890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89000</v>
      </c>
      <c r="G21" s="11">
        <f>+G22</f>
        <v>84787</v>
      </c>
      <c r="H21" s="11">
        <f>+H22</f>
        <v>84787</v>
      </c>
      <c r="I21" s="11">
        <f>+I22</f>
        <v>84027</v>
      </c>
      <c r="J21" s="11">
        <f>+J22</f>
        <v>84027</v>
      </c>
      <c r="K21" s="11">
        <f>I21-J21</f>
        <v>0</v>
      </c>
      <c r="L21" s="11">
        <f>+L22</f>
        <v>85508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89000</v>
      </c>
      <c r="G22" s="11">
        <f>+G23</f>
        <v>84787</v>
      </c>
      <c r="H22" s="11">
        <f>+H23</f>
        <v>84787</v>
      </c>
      <c r="I22" s="11">
        <f>+I23</f>
        <v>84027</v>
      </c>
      <c r="J22" s="11">
        <f>+J23</f>
        <v>84027</v>
      </c>
      <c r="K22" s="11">
        <f>I22-J22</f>
        <v>0</v>
      </c>
      <c r="L22" s="11">
        <f>+L23</f>
        <v>85508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89000</v>
      </c>
      <c r="G23" s="11">
        <v>84787</v>
      </c>
      <c r="H23" s="11">
        <v>84787</v>
      </c>
      <c r="I23" s="11">
        <v>84027</v>
      </c>
      <c r="J23" s="11">
        <v>84027</v>
      </c>
      <c r="K23" s="11">
        <f>I23-J23</f>
        <v>0</v>
      </c>
      <c r="L23" s="11">
        <v>85508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D25+D30+D37</f>
        <v>213135</v>
      </c>
      <c r="E24" s="11">
        <f>E25+E30+E37</f>
        <v>725454</v>
      </c>
      <c r="F24" s="11">
        <f>F25+F30+F37</f>
        <v>4215535</v>
      </c>
      <c r="G24" s="11">
        <f>G25+G30+G37</f>
        <v>6120987</v>
      </c>
      <c r="H24" s="11">
        <f>H25+H30+H37</f>
        <v>6120987</v>
      </c>
      <c r="I24" s="11">
        <f>I25+I30+I37</f>
        <v>6097317</v>
      </c>
      <c r="J24" s="11">
        <f>J25+J30+J37</f>
        <v>6026507</v>
      </c>
      <c r="K24" s="11">
        <f>I24-J24</f>
        <v>70810</v>
      </c>
      <c r="L24" s="11">
        <f>L25+L30+L37</f>
        <v>7778047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D26+D28</f>
        <v>150735</v>
      </c>
      <c r="E25" s="11">
        <f>E26+E28</f>
        <v>663054</v>
      </c>
      <c r="F25" s="11">
        <f>F26+F28</f>
        <v>733735</v>
      </c>
      <c r="G25" s="11">
        <f>G26+G28</f>
        <v>1815577</v>
      </c>
      <c r="H25" s="11">
        <f>H26+H28</f>
        <v>1815577</v>
      </c>
      <c r="I25" s="11">
        <f>I26+I28</f>
        <v>1815569</v>
      </c>
      <c r="J25" s="11">
        <f>J26+J28</f>
        <v>1750759</v>
      </c>
      <c r="K25" s="11">
        <f>I25-J25</f>
        <v>64810</v>
      </c>
      <c r="L25" s="11">
        <f>L26+L28</f>
        <v>2752062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150735</v>
      </c>
      <c r="E26" s="11">
        <f>E27</f>
        <v>663054</v>
      </c>
      <c r="F26" s="11">
        <f>F27</f>
        <v>342735</v>
      </c>
      <c r="G26" s="11">
        <f>G27</f>
        <v>1398577</v>
      </c>
      <c r="H26" s="11">
        <f>H27</f>
        <v>1398577</v>
      </c>
      <c r="I26" s="11">
        <f>I27</f>
        <v>1398569</v>
      </c>
      <c r="J26" s="11">
        <f>J27</f>
        <v>1365026</v>
      </c>
      <c r="K26" s="11">
        <f>I26-J26</f>
        <v>33543</v>
      </c>
      <c r="L26" s="11">
        <f>L27</f>
        <v>2363264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150735</v>
      </c>
      <c r="E27" s="11">
        <v>663054</v>
      </c>
      <c r="F27" s="11">
        <v>342735</v>
      </c>
      <c r="G27" s="11">
        <v>1398577</v>
      </c>
      <c r="H27" s="11">
        <v>1398577</v>
      </c>
      <c r="I27" s="11">
        <v>1398569</v>
      </c>
      <c r="J27" s="11">
        <v>1365026</v>
      </c>
      <c r="K27" s="11">
        <f>I27-J27</f>
        <v>33543</v>
      </c>
      <c r="L27" s="11">
        <v>2363264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391000</v>
      </c>
      <c r="G28" s="11">
        <f>G29</f>
        <v>417000</v>
      </c>
      <c r="H28" s="11">
        <f>H29</f>
        <v>417000</v>
      </c>
      <c r="I28" s="11">
        <f>I29</f>
        <v>417000</v>
      </c>
      <c r="J28" s="11">
        <f>J29</f>
        <v>385733</v>
      </c>
      <c r="K28" s="11">
        <f>I28-J28</f>
        <v>31267</v>
      </c>
      <c r="L28" s="11">
        <f>L29</f>
        <v>388798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391000</v>
      </c>
      <c r="G29" s="11">
        <v>417000</v>
      </c>
      <c r="H29" s="11">
        <v>417000</v>
      </c>
      <c r="I29" s="11">
        <v>417000</v>
      </c>
      <c r="J29" s="11">
        <v>385733</v>
      </c>
      <c r="K29" s="11">
        <f>I29-J29</f>
        <v>31267</v>
      </c>
      <c r="L29" s="11">
        <v>388798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D31+D35</f>
        <v>0</v>
      </c>
      <c r="E30" s="11">
        <f>E31+E35</f>
        <v>0</v>
      </c>
      <c r="F30" s="11">
        <f>F31+F35</f>
        <v>145200</v>
      </c>
      <c r="G30" s="11">
        <f>G31+G35</f>
        <v>133796</v>
      </c>
      <c r="H30" s="11">
        <f>H31+H35</f>
        <v>133796</v>
      </c>
      <c r="I30" s="11">
        <f>I31+I35</f>
        <v>133431</v>
      </c>
      <c r="J30" s="11">
        <f>J31+J35</f>
        <v>133431</v>
      </c>
      <c r="K30" s="11">
        <f>I30-J30</f>
        <v>0</v>
      </c>
      <c r="L30" s="11">
        <f>L31+L35</f>
        <v>140288</v>
      </c>
    </row>
    <row r="31" spans="1:12" s="6" customFormat="1" ht="22.5" x14ac:dyDescent="0.25">
      <c r="A31" s="10" t="s">
        <v>75</v>
      </c>
      <c r="B31" s="10" t="s">
        <v>76</v>
      </c>
      <c r="C31" s="10" t="s">
        <v>77</v>
      </c>
      <c r="D31" s="11">
        <f>D32+D33+D34</f>
        <v>0</v>
      </c>
      <c r="E31" s="11">
        <f>E32+E33+E34</f>
        <v>0</v>
      </c>
      <c r="F31" s="11">
        <f>F32+F33+F34</f>
        <v>125200</v>
      </c>
      <c r="G31" s="11">
        <f>G32+G33+G34</f>
        <v>112850</v>
      </c>
      <c r="H31" s="11">
        <f>H32+H33+H34</f>
        <v>112850</v>
      </c>
      <c r="I31" s="11">
        <f>I32+I33+I34</f>
        <v>112485</v>
      </c>
      <c r="J31" s="11">
        <f>J32+J33+J34</f>
        <v>112485</v>
      </c>
      <c r="K31" s="11">
        <f>I31-J31</f>
        <v>0</v>
      </c>
      <c r="L31" s="11">
        <f>L32+L33+L34</f>
        <v>119342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5350</v>
      </c>
      <c r="H32" s="11">
        <v>5350</v>
      </c>
      <c r="I32" s="11">
        <v>5300</v>
      </c>
      <c r="J32" s="11">
        <v>5300</v>
      </c>
      <c r="K32" s="11">
        <f>I32-J32</f>
        <v>0</v>
      </c>
      <c r="L32" s="11">
        <v>7048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125200</v>
      </c>
      <c r="G33" s="11">
        <v>107500</v>
      </c>
      <c r="H33" s="11">
        <v>107500</v>
      </c>
      <c r="I33" s="11">
        <v>107185</v>
      </c>
      <c r="J33" s="11">
        <v>107185</v>
      </c>
      <c r="K33" s="11">
        <f>I33-J33</f>
        <v>0</v>
      </c>
      <c r="L33" s="11">
        <v>108302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f>I34-J34</f>
        <v>0</v>
      </c>
      <c r="L34" s="11">
        <v>3992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</f>
        <v>0</v>
      </c>
      <c r="E35" s="11">
        <f>E36</f>
        <v>0</v>
      </c>
      <c r="F35" s="11">
        <f>F36</f>
        <v>20000</v>
      </c>
      <c r="G35" s="11">
        <f>G36</f>
        <v>20946</v>
      </c>
      <c r="H35" s="11">
        <f>H36</f>
        <v>20946</v>
      </c>
      <c r="I35" s="11">
        <f>I36</f>
        <v>20946</v>
      </c>
      <c r="J35" s="11">
        <f>J36</f>
        <v>20946</v>
      </c>
      <c r="K35" s="11">
        <f>I35-J35</f>
        <v>0</v>
      </c>
      <c r="L35" s="11">
        <f>L36</f>
        <v>20946</v>
      </c>
    </row>
    <row r="36" spans="1:12" s="6" customFormat="1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20000</v>
      </c>
      <c r="G36" s="11">
        <v>20946</v>
      </c>
      <c r="H36" s="11">
        <v>20946</v>
      </c>
      <c r="I36" s="11">
        <v>20946</v>
      </c>
      <c r="J36" s="11">
        <v>20946</v>
      </c>
      <c r="K36" s="11">
        <f>I36-J36</f>
        <v>0</v>
      </c>
      <c r="L36" s="11">
        <v>20946</v>
      </c>
    </row>
    <row r="37" spans="1:12" s="6" customFormat="1" ht="33" x14ac:dyDescent="0.25">
      <c r="A37" s="10" t="s">
        <v>93</v>
      </c>
      <c r="B37" s="10" t="s">
        <v>94</v>
      </c>
      <c r="C37" s="10" t="s">
        <v>95</v>
      </c>
      <c r="D37" s="11">
        <f>+D38+D40+D41</f>
        <v>62400</v>
      </c>
      <c r="E37" s="11">
        <f>+E38+E40+E41</f>
        <v>62400</v>
      </c>
      <c r="F37" s="11">
        <f>+F38+F40+F41</f>
        <v>3336600</v>
      </c>
      <c r="G37" s="11">
        <f>+G38+G40+G41</f>
        <v>4171614</v>
      </c>
      <c r="H37" s="11">
        <f>+H38+H40+H41</f>
        <v>4171614</v>
      </c>
      <c r="I37" s="11">
        <f>+I38+I40+I41</f>
        <v>4148317</v>
      </c>
      <c r="J37" s="11">
        <f>+J38+J40+J41</f>
        <v>4142317</v>
      </c>
      <c r="K37" s="11">
        <f>I37-J37</f>
        <v>6000</v>
      </c>
      <c r="L37" s="11">
        <f>+L38+L40+L41</f>
        <v>4885697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3143000</v>
      </c>
      <c r="G38" s="11">
        <f>G39</f>
        <v>3724000</v>
      </c>
      <c r="H38" s="11">
        <f>H39</f>
        <v>3724000</v>
      </c>
      <c r="I38" s="11">
        <f>I39</f>
        <v>3700874</v>
      </c>
      <c r="J38" s="11">
        <f>J39</f>
        <v>3698207</v>
      </c>
      <c r="K38" s="11">
        <f>I38-J38</f>
        <v>2667</v>
      </c>
      <c r="L38" s="11">
        <f>L39</f>
        <v>3729140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3143000</v>
      </c>
      <c r="G39" s="11">
        <v>3724000</v>
      </c>
      <c r="H39" s="11">
        <v>3724000</v>
      </c>
      <c r="I39" s="11">
        <v>3700874</v>
      </c>
      <c r="J39" s="11">
        <v>3698207</v>
      </c>
      <c r="K39" s="11">
        <f>I39-J39</f>
        <v>2667</v>
      </c>
      <c r="L39" s="11">
        <v>3729140</v>
      </c>
    </row>
    <row r="40" spans="1:12" s="6" customFormat="1" x14ac:dyDescent="0.25">
      <c r="A40" s="10" t="s">
        <v>102</v>
      </c>
      <c r="B40" s="10" t="s">
        <v>103</v>
      </c>
      <c r="C40" s="10" t="s">
        <v>104</v>
      </c>
      <c r="D40" s="11">
        <v>62400</v>
      </c>
      <c r="E40" s="11">
        <v>62400</v>
      </c>
      <c r="F40" s="11">
        <v>123600</v>
      </c>
      <c r="G40" s="11">
        <v>128850</v>
      </c>
      <c r="H40" s="11">
        <v>128850</v>
      </c>
      <c r="I40" s="11">
        <v>128679</v>
      </c>
      <c r="J40" s="11">
        <v>128586</v>
      </c>
      <c r="K40" s="11">
        <f>I40-J40</f>
        <v>93</v>
      </c>
      <c r="L40" s="11">
        <v>841033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D42</f>
        <v>0</v>
      </c>
      <c r="E41" s="11">
        <f>E42</f>
        <v>0</v>
      </c>
      <c r="F41" s="11">
        <f>F42</f>
        <v>70000</v>
      </c>
      <c r="G41" s="11">
        <f>G42</f>
        <v>318764</v>
      </c>
      <c r="H41" s="11">
        <f>H42</f>
        <v>318764</v>
      </c>
      <c r="I41" s="11">
        <f>I42</f>
        <v>318764</v>
      </c>
      <c r="J41" s="11">
        <f>J42</f>
        <v>315524</v>
      </c>
      <c r="K41" s="11">
        <f>I41-J41</f>
        <v>3240</v>
      </c>
      <c r="L41" s="11">
        <f>L42</f>
        <v>315524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70000</v>
      </c>
      <c r="G42" s="11">
        <v>318764</v>
      </c>
      <c r="H42" s="11">
        <v>318764</v>
      </c>
      <c r="I42" s="11">
        <v>318764</v>
      </c>
      <c r="J42" s="11">
        <v>315524</v>
      </c>
      <c r="K42" s="11">
        <f>I42-J42</f>
        <v>3240</v>
      </c>
      <c r="L42" s="11">
        <v>315524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35700</v>
      </c>
      <c r="F43" s="11">
        <f>F44</f>
        <v>85000</v>
      </c>
      <c r="G43" s="11">
        <f>G44</f>
        <v>314450</v>
      </c>
      <c r="H43" s="11">
        <f>H44</f>
        <v>314450</v>
      </c>
      <c r="I43" s="11">
        <f>I44</f>
        <v>314450</v>
      </c>
      <c r="J43" s="11">
        <f>J44</f>
        <v>314369</v>
      </c>
      <c r="K43" s="11">
        <f>I43-J43</f>
        <v>81</v>
      </c>
      <c r="L43" s="11">
        <f>L44</f>
        <v>318429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+D45+D46+D47</f>
        <v>0</v>
      </c>
      <c r="E44" s="11">
        <f>+E45+E46+E47</f>
        <v>35700</v>
      </c>
      <c r="F44" s="11">
        <f>+F45+F46+F47</f>
        <v>85000</v>
      </c>
      <c r="G44" s="11">
        <f>+G45+G46+G47</f>
        <v>314450</v>
      </c>
      <c r="H44" s="11">
        <f>+H45+H46+H47</f>
        <v>314450</v>
      </c>
      <c r="I44" s="11">
        <f>+I45+I46+I47</f>
        <v>314450</v>
      </c>
      <c r="J44" s="11">
        <f>+J45+J46+J47</f>
        <v>314369</v>
      </c>
      <c r="K44" s="11">
        <f>I44-J44</f>
        <v>81</v>
      </c>
      <c r="L44" s="11">
        <f>+L45+L46+L47</f>
        <v>318429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60000</v>
      </c>
      <c r="G45" s="11">
        <v>205000</v>
      </c>
      <c r="H45" s="11">
        <v>205000</v>
      </c>
      <c r="I45" s="11">
        <v>205000</v>
      </c>
      <c r="J45" s="11">
        <v>204928</v>
      </c>
      <c r="K45" s="11">
        <f>I45-J45</f>
        <v>72</v>
      </c>
      <c r="L45" s="11">
        <v>204928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35700</v>
      </c>
      <c r="F46" s="11">
        <v>25000</v>
      </c>
      <c r="G46" s="11">
        <v>109450</v>
      </c>
      <c r="H46" s="11">
        <v>109450</v>
      </c>
      <c r="I46" s="11">
        <v>109450</v>
      </c>
      <c r="J46" s="11">
        <v>109441</v>
      </c>
      <c r="K46" s="11">
        <f>I46-J46</f>
        <v>9</v>
      </c>
      <c r="L46" s="11">
        <v>73741</v>
      </c>
    </row>
    <row r="47" spans="1:12" s="6" customFormat="1" ht="22.5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39760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+D49</f>
        <v>5790000</v>
      </c>
      <c r="E48" s="11">
        <f>+E49</f>
        <v>7852153</v>
      </c>
      <c r="F48" s="11">
        <f>+F49</f>
        <v>6250000</v>
      </c>
      <c r="G48" s="11">
        <f>+G49</f>
        <v>8447653</v>
      </c>
      <c r="H48" s="11">
        <f>+H49</f>
        <v>8447653</v>
      </c>
      <c r="I48" s="11">
        <f>+I49</f>
        <v>8447653</v>
      </c>
      <c r="J48" s="11">
        <f>+J49</f>
        <v>8447652</v>
      </c>
      <c r="K48" s="11">
        <f>I48-J48</f>
        <v>1</v>
      </c>
      <c r="L48" s="11">
        <f>+L49</f>
        <v>656500</v>
      </c>
    </row>
    <row r="49" spans="1:12" s="6" customFormat="1" ht="22.5" x14ac:dyDescent="0.25">
      <c r="A49" s="10" t="s">
        <v>129</v>
      </c>
      <c r="B49" s="10" t="s">
        <v>130</v>
      </c>
      <c r="C49" s="10" t="s">
        <v>131</v>
      </c>
      <c r="D49" s="11">
        <f>D50</f>
        <v>5790000</v>
      </c>
      <c r="E49" s="11">
        <f>E50</f>
        <v>7852153</v>
      </c>
      <c r="F49" s="11">
        <f>F50</f>
        <v>6250000</v>
      </c>
      <c r="G49" s="11">
        <f>G50</f>
        <v>8447653</v>
      </c>
      <c r="H49" s="11">
        <f>H50</f>
        <v>8447653</v>
      </c>
      <c r="I49" s="11">
        <f>I50</f>
        <v>8447653</v>
      </c>
      <c r="J49" s="11">
        <f>J50</f>
        <v>8447652</v>
      </c>
      <c r="K49" s="11">
        <f>I49-J49</f>
        <v>1</v>
      </c>
      <c r="L49" s="11">
        <f>L50</f>
        <v>656500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5790000</v>
      </c>
      <c r="E50" s="11">
        <f>E51</f>
        <v>7852153</v>
      </c>
      <c r="F50" s="11">
        <f>F51</f>
        <v>6250000</v>
      </c>
      <c r="G50" s="11">
        <f>G51</f>
        <v>8447653</v>
      </c>
      <c r="H50" s="11">
        <f>H51</f>
        <v>8447653</v>
      </c>
      <c r="I50" s="11">
        <f>I51</f>
        <v>8447653</v>
      </c>
      <c r="J50" s="11">
        <f>J51</f>
        <v>8447652</v>
      </c>
      <c r="K50" s="11">
        <f>I50-J50</f>
        <v>1</v>
      </c>
      <c r="L50" s="11">
        <f>L51</f>
        <v>656500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5790000</v>
      </c>
      <c r="E51" s="11">
        <v>7852153</v>
      </c>
      <c r="F51" s="11">
        <v>6250000</v>
      </c>
      <c r="G51" s="11">
        <v>8447653</v>
      </c>
      <c r="H51" s="11">
        <v>8447653</v>
      </c>
      <c r="I51" s="11">
        <v>8447653</v>
      </c>
      <c r="J51" s="11">
        <v>8447652</v>
      </c>
      <c r="K51" s="11">
        <f>I51-J51</f>
        <v>1</v>
      </c>
      <c r="L51" s="11">
        <v>656500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322</v>
      </c>
      <c r="K52" s="11">
        <f>I52-J52</f>
        <v>-322</v>
      </c>
      <c r="L52" s="11">
        <v>0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322</v>
      </c>
      <c r="K53" s="11">
        <f>I53-J53</f>
        <v>-322</v>
      </c>
      <c r="L53" s="11">
        <v>0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320</v>
      </c>
      <c r="K54" s="11">
        <f>I54-J54</f>
        <v>-320</v>
      </c>
      <c r="L54" s="11">
        <v>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f>I55-J55</f>
        <v>-2</v>
      </c>
      <c r="L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  <c r="L56" s="9"/>
    </row>
    <row r="57" spans="1:12" x14ac:dyDescent="0.25">
      <c r="A57" s="13" t="s">
        <v>150</v>
      </c>
      <c r="B57" s="13"/>
      <c r="C57" s="13"/>
      <c r="D57" s="13"/>
      <c r="E57" s="13" t="s">
        <v>152</v>
      </c>
      <c r="F57" s="13"/>
      <c r="G57" s="13"/>
      <c r="H57" s="13"/>
      <c r="I57" s="13" t="s">
        <v>153</v>
      </c>
      <c r="J57" s="13"/>
      <c r="K57" s="13"/>
      <c r="L57" s="13"/>
    </row>
    <row r="58" spans="1:12" x14ac:dyDescent="0.25">
      <c r="A58" s="3" t="s">
        <v>151</v>
      </c>
      <c r="B58" s="3"/>
      <c r="C58" s="3"/>
      <c r="D58" s="3"/>
      <c r="E58" s="3" t="s">
        <v>152</v>
      </c>
      <c r="F58" s="3"/>
      <c r="G58" s="3"/>
      <c r="H58" s="3"/>
      <c r="I58" s="3" t="s">
        <v>154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4">
    <mergeCell ref="K6:K10"/>
    <mergeCell ref="L6:L10"/>
    <mergeCell ref="A57:D57"/>
    <mergeCell ref="A58:D58"/>
    <mergeCell ref="E57:H57"/>
    <mergeCell ref="E58:H58"/>
    <mergeCell ref="I57:L57"/>
    <mergeCell ref="I58:L5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2025-02-03T06:36:10Z</dcterms:created>
  <dcterms:modified xsi:type="dcterms:W3CDTF">2025-02-03T06:36:13Z</dcterms:modified>
</cp:coreProperties>
</file>