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4" i="1" s="1"/>
  <c r="J15" i="1"/>
  <c r="J13" i="1" s="1"/>
  <c r="D16" i="1"/>
  <c r="D15" i="1" s="1"/>
  <c r="E16" i="1"/>
  <c r="E15" i="1" s="1"/>
  <c r="F16" i="1"/>
  <c r="G16" i="1"/>
  <c r="G15" i="1" s="1"/>
  <c r="H16" i="1"/>
  <c r="H15" i="1" s="1"/>
  <c r="I16" i="1"/>
  <c r="K16" i="1" s="1"/>
  <c r="J16" i="1"/>
  <c r="L16" i="1"/>
  <c r="L15" i="1" s="1"/>
  <c r="K17" i="1"/>
  <c r="K18" i="1"/>
  <c r="K19" i="1"/>
  <c r="K20" i="1"/>
  <c r="D21" i="1"/>
  <c r="E21" i="1"/>
  <c r="F21" i="1"/>
  <c r="G21" i="1"/>
  <c r="H21" i="1"/>
  <c r="I21" i="1"/>
  <c r="J21" i="1"/>
  <c r="K21" i="1"/>
  <c r="L21" i="1"/>
  <c r="K22" i="1"/>
  <c r="F23" i="1"/>
  <c r="J23" i="1"/>
  <c r="D24" i="1"/>
  <c r="D23" i="1" s="1"/>
  <c r="E24" i="1"/>
  <c r="E23" i="1" s="1"/>
  <c r="F24" i="1"/>
  <c r="G24" i="1"/>
  <c r="G23" i="1" s="1"/>
  <c r="H24" i="1"/>
  <c r="H23" i="1" s="1"/>
  <c r="I24" i="1"/>
  <c r="K24" i="1" s="1"/>
  <c r="J24" i="1"/>
  <c r="L24" i="1"/>
  <c r="L23" i="1" s="1"/>
  <c r="K25" i="1"/>
  <c r="K26" i="1"/>
  <c r="K27" i="1"/>
  <c r="K28" i="1"/>
  <c r="K29" i="1"/>
  <c r="D30" i="1"/>
  <c r="E30" i="1"/>
  <c r="F30" i="1"/>
  <c r="G30" i="1"/>
  <c r="H30" i="1"/>
  <c r="I30" i="1"/>
  <c r="J30" i="1"/>
  <c r="K30" i="1"/>
  <c r="L30" i="1"/>
  <c r="K31" i="1"/>
  <c r="G34" i="1"/>
  <c r="G33" i="1" s="1"/>
  <c r="G32" i="1" s="1"/>
  <c r="D35" i="1"/>
  <c r="D34" i="1" s="1"/>
  <c r="D33" i="1" s="1"/>
  <c r="D32" i="1" s="1"/>
  <c r="E35" i="1"/>
  <c r="E34" i="1" s="1"/>
  <c r="E33" i="1" s="1"/>
  <c r="E32" i="1" s="1"/>
  <c r="F35" i="1"/>
  <c r="F34" i="1" s="1"/>
  <c r="F33" i="1" s="1"/>
  <c r="F32" i="1" s="1"/>
  <c r="G35" i="1"/>
  <c r="H35" i="1"/>
  <c r="H34" i="1" s="1"/>
  <c r="H33" i="1" s="1"/>
  <c r="H32" i="1" s="1"/>
  <c r="I35" i="1"/>
  <c r="I34" i="1" s="1"/>
  <c r="J35" i="1"/>
  <c r="J34" i="1" s="1"/>
  <c r="J33" i="1" s="1"/>
  <c r="J32" i="1" s="1"/>
  <c r="L35" i="1"/>
  <c r="L34" i="1" s="1"/>
  <c r="L33" i="1" s="1"/>
  <c r="L32" i="1" s="1"/>
  <c r="K36" i="1"/>
  <c r="K37" i="1"/>
  <c r="K38" i="1"/>
  <c r="I33" i="1" l="1"/>
  <c r="K34" i="1"/>
  <c r="H13" i="1"/>
  <c r="H12" i="1" s="1"/>
  <c r="H14" i="1"/>
  <c r="G13" i="1"/>
  <c r="G12" i="1" s="1"/>
  <c r="G14" i="1"/>
  <c r="E13" i="1"/>
  <c r="E12" i="1" s="1"/>
  <c r="E14" i="1"/>
  <c r="D14" i="1"/>
  <c r="D13" i="1"/>
  <c r="D12" i="1" s="1"/>
  <c r="L14" i="1"/>
  <c r="L13" i="1"/>
  <c r="L12" i="1" s="1"/>
  <c r="J12" i="1"/>
  <c r="I23" i="1"/>
  <c r="K23" i="1" s="1"/>
  <c r="I15" i="1"/>
  <c r="J14" i="1"/>
  <c r="K35" i="1"/>
  <c r="F13" i="1"/>
  <c r="F12" i="1" s="1"/>
  <c r="K15" i="1" l="1"/>
  <c r="I13" i="1"/>
  <c r="I14" i="1"/>
  <c r="K14" i="1" s="1"/>
  <c r="K33" i="1"/>
  <c r="I32" i="1"/>
  <c r="K32" i="1" s="1"/>
  <c r="I12" i="1" l="1"/>
  <c r="K12" i="1" s="1"/>
  <c r="K13" i="1"/>
</calcChain>
</file>

<file path=xl/sharedStrings.xml><?xml version="1.0" encoding="utf-8"?>
<sst xmlns="http://schemas.openxmlformats.org/spreadsheetml/2006/main" count="107" uniqueCount="104">
  <si>
    <t>CENTRALIZAT</t>
  </si>
  <si>
    <t xml:space="preserve"> Anexa 7</t>
  </si>
  <si>
    <t>Cont de executie - Detalierea cheltuielilor - Trimestrul: 1, Anul: 2025</t>
  </si>
  <si>
    <t>Capitolul: 51.02.01.03 - Autoritati executive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</si>
  <si>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</si>
  <si>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</si>
  <si>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</si>
  <si>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</si>
  <si>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</si>
  <si>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</si>
  <si>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</si>
  <si>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</si>
  <si>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</si>
  <si>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</si>
  <si>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</si>
  <si>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</si>
  <si>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</si>
  <si>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</si>
  <si>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</si>
  <si>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</si>
  <si>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</si>
  <si>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</si>
  <si>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</si>
  <si>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</si>
  <si>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</si>
  <si>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</si>
  <si>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</si>
  <si>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</si>
  <si>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</si>
  <si>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</si>
  <si>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</si>
  <si>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</si>
  <si>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</si>
  <si>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</si>
  <si>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</si>
  <si>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</si>
  <si>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19</t>
  </si>
  <si>
    <t>Indemnizatii platite unor persoane din afara unitatii</t>
  </si>
  <si>
    <t>10.01.12</t>
  </si>
  <si>
    <t>22</t>
  </si>
  <si>
    <t>Alocatii pentru transportul la si de la locul de munca</t>
  </si>
  <si>
    <t>10.01.15</t>
  </si>
  <si>
    <t>24</t>
  </si>
  <si>
    <t>Îndemnizaţii de hrană</t>
  </si>
  <si>
    <t>10.01.17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</si>
  <si>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</si>
  <si>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</si>
  <si>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</si>
  <si>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</si>
  <si>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</si>
  <si>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</si>
  <si>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</si>
  <si>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</si>
  <si>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</si>
  <si>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</si>
  <si>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</si>
  <si>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</si>
  <si>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49</t>
  </si>
  <si>
    <t>Incalzit, Iluminat si forta motrica</t>
  </si>
  <si>
    <t>20.01.03</t>
  </si>
  <si>
    <t>50</t>
  </si>
  <si>
    <t>Apa, canal si salubritate</t>
  </si>
  <si>
    <t>20.01.04</t>
  </si>
  <si>
    <t>51</t>
  </si>
  <si>
    <t>Carburanti si lubrifianti</t>
  </si>
  <si>
    <t>20.01.05</t>
  </si>
  <si>
    <t>54</t>
  </si>
  <si>
    <t xml:space="preserve">Posta, telecomunicatii, radio, tv, internet </t>
  </si>
  <si>
    <t>20.01.08</t>
  </si>
  <si>
    <t>56</t>
  </si>
  <si>
    <t>Alte bunuri si servicii pentru intretinere si functionare</t>
  </si>
  <si>
    <t>20.01.30</t>
  </si>
  <si>
    <t>66</t>
  </si>
  <si>
    <t>Bunuri de natura obiectelor de inventar  (cod 20.05.01+20.05.03+20.05.30)</t>
  </si>
  <si>
    <t>20.05</t>
  </si>
  <si>
    <t>69</t>
  </si>
  <si>
    <t>Alte obiecte de inventar</t>
  </si>
  <si>
    <t>20.05.30</t>
  </si>
  <si>
    <t>254</t>
  </si>
  <si>
    <t>SECŢIUNEA DE DEZVOLTARE (cod 51+55+56+58+65+70+79.d+84.d)</t>
  </si>
  <si>
    <t>001.02</t>
  </si>
  <si>
    <t>597</t>
  </si>
  <si>
    <t>CHELTUIELI DE CAPITAL  (cod 71+72)</t>
  </si>
  <si>
    <t>70</t>
  </si>
  <si>
    <t>599</t>
  </si>
  <si>
    <t>TITLUL XV  ACTIVE NEFINANCIARE  (cod 71.01 la 71.03)</t>
  </si>
  <si>
    <t>71</t>
  </si>
  <si>
    <t>600</t>
  </si>
  <si>
    <t>Active fixe</t>
  </si>
  <si>
    <t>71.01</t>
  </si>
  <si>
    <t>601</t>
  </si>
  <si>
    <t>Constructii</t>
  </si>
  <si>
    <t>71.01.01</t>
  </si>
  <si>
    <t>602</t>
  </si>
  <si>
    <t>Masini, echipamente si mijloace de transport</t>
  </si>
  <si>
    <t>71.01.02</t>
  </si>
  <si>
    <t>603</t>
  </si>
  <si>
    <t>Mobilier, aparatura birotica si alte active corporale</t>
  </si>
  <si>
    <t>71.01.03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</si>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</sst>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D13+D32</f>
        <v>29000</v>
      </c>
      <c r="E12" s="11">
        <f>E13+E32</f>
        <v>10000</v>
      </c>
      <c r="F12" s="11">
        <f>F13+F32</f>
        <v>3451800</v>
      </c>
      <c r="G12" s="11">
        <f>G13+G32</f>
        <v>1360200</v>
      </c>
      <c r="H12" s="11">
        <f>H13+H32</f>
        <v>1360200</v>
      </c>
      <c r="I12" s="11">
        <f>I13+I32</f>
        <v>1360200</v>
      </c>
      <c r="J12" s="11">
        <f>J13+J32</f>
        <v>672589</v>
      </c>
      <c r="K12" s="11">
        <f>I12-J12</f>
        <v>687611</v>
      </c>
      <c r="L12" s="11">
        <f>L13+L32</f>
        <v>887975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D15+D23</f>
        <v>0</v>
      </c>
      <c r="E13" s="11">
        <f>E15+E23</f>
        <v>0</v>
      </c>
      <c r="F13" s="11">
        <f>F15+F23</f>
        <v>3422800</v>
      </c>
      <c r="G13" s="11">
        <f>G15+G23</f>
        <v>1350200</v>
      </c>
      <c r="H13" s="11">
        <f>H15+H23</f>
        <v>1350200</v>
      </c>
      <c r="I13" s="11">
        <f>I15+I23</f>
        <v>1350200</v>
      </c>
      <c r="J13" s="11">
        <f>J15+J23</f>
        <v>669059</v>
      </c>
      <c r="K13" s="11">
        <f>I13-J13</f>
        <v>681141</v>
      </c>
      <c r="L13" s="11">
        <f>L15+L23</f>
        <v>872899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D15+D23</f>
        <v>0</v>
      </c>
      <c r="E14" s="11">
        <f>E15+E23</f>
        <v>0</v>
      </c>
      <c r="F14" s="11">
        <f>F15+F23</f>
        <v>3422800</v>
      </c>
      <c r="G14" s="11">
        <f>G15+G23</f>
        <v>1350200</v>
      </c>
      <c r="H14" s="11">
        <f>H15+H23</f>
        <v>1350200</v>
      </c>
      <c r="I14" s="11">
        <f>I15+I23</f>
        <v>1350200</v>
      </c>
      <c r="J14" s="11">
        <f>J15+J23</f>
        <v>669059</v>
      </c>
      <c r="K14" s="11">
        <f>I14-J14</f>
        <v>681141</v>
      </c>
      <c r="L14" s="11">
        <f>L15+L23</f>
        <v>872899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D16+D21</f>
        <v>0</v>
      </c>
      <c r="E15" s="11">
        <f>E16+E21</f>
        <v>0</v>
      </c>
      <c r="F15" s="11">
        <f>F16+F21</f>
        <v>2115000</v>
      </c>
      <c r="G15" s="11">
        <f>G16+G21</f>
        <v>580000</v>
      </c>
      <c r="H15" s="11">
        <f>H16+H21</f>
        <v>580000</v>
      </c>
      <c r="I15" s="11">
        <f>I16+I21</f>
        <v>580000</v>
      </c>
      <c r="J15" s="11">
        <f>J16+J21</f>
        <v>306659</v>
      </c>
      <c r="K15" s="11">
        <f>I15-J15</f>
        <v>273341</v>
      </c>
      <c r="L15" s="11">
        <f>L16+L21</f>
        <v>501652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D17+D18+D19+D20</f>
        <v>0</v>
      </c>
      <c r="E16" s="11">
        <f>E17+E18+E19+E20</f>
        <v>0</v>
      </c>
      <c r="F16" s="11">
        <f>F17+F18+F19+F20</f>
        <v>2070000</v>
      </c>
      <c r="G16" s="11">
        <f>G17+G18+G19+G20</f>
        <v>565000</v>
      </c>
      <c r="H16" s="11">
        <f>H17+H18+H19+H20</f>
        <v>565000</v>
      </c>
      <c r="I16" s="11">
        <f>I17+I18+I19+I20</f>
        <v>565000</v>
      </c>
      <c r="J16" s="11">
        <f>J17+J18+J19+J20</f>
        <v>306659</v>
      </c>
      <c r="K16" s="11">
        <f>I16-J16</f>
        <v>258341</v>
      </c>
      <c r="L16" s="11">
        <f>L17+L18+L19+L20</f>
        <v>491365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1810000</v>
      </c>
      <c r="G17" s="11">
        <v>500000</v>
      </c>
      <c r="H17" s="11">
        <v>500000</v>
      </c>
      <c r="I17" s="11">
        <v>500000</v>
      </c>
      <c r="J17" s="11">
        <v>271426</v>
      </c>
      <c r="K17" s="11">
        <f>I17-J17</f>
        <v>228574</v>
      </c>
      <c r="L17" s="11">
        <v>439090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150000</v>
      </c>
      <c r="G18" s="11">
        <v>35000</v>
      </c>
      <c r="H18" s="11">
        <v>35000</v>
      </c>
      <c r="I18" s="11">
        <v>35000</v>
      </c>
      <c r="J18" s="11">
        <v>15442</v>
      </c>
      <c r="K18" s="11">
        <f>I18-J18</f>
        <v>19558</v>
      </c>
      <c r="L18" s="11">
        <v>26795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50000</v>
      </c>
      <c r="G19" s="11">
        <v>15000</v>
      </c>
      <c r="H19" s="11">
        <v>15000</v>
      </c>
      <c r="I19" s="11">
        <v>15000</v>
      </c>
      <c r="J19" s="11">
        <v>11253</v>
      </c>
      <c r="K19" s="11">
        <f>I19-J19</f>
        <v>3747</v>
      </c>
      <c r="L19" s="11">
        <v>11253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60000</v>
      </c>
      <c r="G20" s="11">
        <v>15000</v>
      </c>
      <c r="H20" s="11">
        <v>15000</v>
      </c>
      <c r="I20" s="11">
        <v>15000</v>
      </c>
      <c r="J20" s="11">
        <v>8538</v>
      </c>
      <c r="K20" s="11">
        <f>I20-J20</f>
        <v>6462</v>
      </c>
      <c r="L20" s="11">
        <v>14227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45000</v>
      </c>
      <c r="G21" s="11">
        <f>+G22</f>
        <v>15000</v>
      </c>
      <c r="H21" s="11">
        <f>+H22</f>
        <v>15000</v>
      </c>
      <c r="I21" s="11">
        <f>+I22</f>
        <v>15000</v>
      </c>
      <c r="J21" s="11">
        <f>+J22</f>
        <v>0</v>
      </c>
      <c r="K21" s="11">
        <f>I21-J21</f>
        <v>15000</v>
      </c>
      <c r="L21" s="11">
        <f>+L22</f>
        <v>10287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45000</v>
      </c>
      <c r="G22" s="11">
        <v>15000</v>
      </c>
      <c r="H22" s="11">
        <v>15000</v>
      </c>
      <c r="I22" s="11">
        <v>15000</v>
      </c>
      <c r="J22" s="11">
        <v>0</v>
      </c>
      <c r="K22" s="11">
        <f>I22-J22</f>
        <v>15000</v>
      </c>
      <c r="L22" s="11">
        <v>10287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D24+D30</f>
        <v>0</v>
      </c>
      <c r="E23" s="11">
        <f>E24+E30</f>
        <v>0</v>
      </c>
      <c r="F23" s="11">
        <f>F24+F30</f>
        <v>1307800</v>
      </c>
      <c r="G23" s="11">
        <f>G24+G30</f>
        <v>770200</v>
      </c>
      <c r="H23" s="11">
        <f>H24+H30</f>
        <v>770200</v>
      </c>
      <c r="I23" s="11">
        <f>I24+I30</f>
        <v>770200</v>
      </c>
      <c r="J23" s="11">
        <f>J24+J30</f>
        <v>362400</v>
      </c>
      <c r="K23" s="11">
        <f>I23-J23</f>
        <v>407800</v>
      </c>
      <c r="L23" s="11">
        <f>L24+L30</f>
        <v>371247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f>+D25+D26+D27+D28+D29</f>
        <v>0</v>
      </c>
      <c r="E24" s="11">
        <f>+E25+E26+E27+E28+E29</f>
        <v>0</v>
      </c>
      <c r="F24" s="11">
        <f>+F25+F26+F27+F28+F29</f>
        <v>1297800</v>
      </c>
      <c r="G24" s="11">
        <f>+G25+G26+G27+G28+G29</f>
        <v>770200</v>
      </c>
      <c r="H24" s="11">
        <f>+H25+H26+H27+H28+H29</f>
        <v>770200</v>
      </c>
      <c r="I24" s="11">
        <f>+I25+I26+I27+I28+I29</f>
        <v>770200</v>
      </c>
      <c r="J24" s="11">
        <f>+J25+J26+J27+J28+J29</f>
        <v>362400</v>
      </c>
      <c r="K24" s="11">
        <f>I24-J24</f>
        <v>407800</v>
      </c>
      <c r="L24" s="11">
        <f>+L25+L26+L27+L28+L29</f>
        <v>371247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180000</v>
      </c>
      <c r="G25" s="11">
        <v>60000</v>
      </c>
      <c r="H25" s="11">
        <v>60000</v>
      </c>
      <c r="I25" s="11">
        <v>60000</v>
      </c>
      <c r="J25" s="11">
        <v>49913</v>
      </c>
      <c r="K25" s="11">
        <f>I25-J25</f>
        <v>10087</v>
      </c>
      <c r="L25" s="11">
        <v>49913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280000</v>
      </c>
      <c r="G26" s="11">
        <v>200000</v>
      </c>
      <c r="H26" s="11">
        <v>200000</v>
      </c>
      <c r="I26" s="11">
        <v>200000</v>
      </c>
      <c r="J26" s="11">
        <v>0</v>
      </c>
      <c r="K26" s="11">
        <f>I26-J26</f>
        <v>200000</v>
      </c>
      <c r="L26" s="11">
        <v>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90000</v>
      </c>
      <c r="G27" s="11">
        <v>40000</v>
      </c>
      <c r="H27" s="11">
        <v>40000</v>
      </c>
      <c r="I27" s="11">
        <v>40000</v>
      </c>
      <c r="J27" s="11">
        <v>10000</v>
      </c>
      <c r="K27" s="11">
        <f>I27-J27</f>
        <v>30000</v>
      </c>
      <c r="L27" s="11">
        <v>10000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90000</v>
      </c>
      <c r="G28" s="11">
        <v>40000</v>
      </c>
      <c r="H28" s="11">
        <v>40000</v>
      </c>
      <c r="I28" s="11">
        <v>40000</v>
      </c>
      <c r="J28" s="11">
        <v>15334</v>
      </c>
      <c r="K28" s="11">
        <f>I28-J28</f>
        <v>24666</v>
      </c>
      <c r="L28" s="11">
        <v>15334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657800</v>
      </c>
      <c r="G29" s="11">
        <v>430200</v>
      </c>
      <c r="H29" s="11">
        <v>430200</v>
      </c>
      <c r="I29" s="11">
        <v>430200</v>
      </c>
      <c r="J29" s="11">
        <v>287153</v>
      </c>
      <c r="K29" s="11">
        <f>I29-J29</f>
        <v>143047</v>
      </c>
      <c r="L29" s="11">
        <v>296000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+D31</f>
        <v>0</v>
      </c>
      <c r="E30" s="11">
        <f>+E31</f>
        <v>0</v>
      </c>
      <c r="F30" s="11">
        <f>+F31</f>
        <v>10000</v>
      </c>
      <c r="G30" s="11">
        <f>+G31</f>
        <v>0</v>
      </c>
      <c r="H30" s="11">
        <f>+H31</f>
        <v>0</v>
      </c>
      <c r="I30" s="11">
        <f>+I31</f>
        <v>0</v>
      </c>
      <c r="J30" s="11">
        <f>+J31</f>
        <v>0</v>
      </c>
      <c r="K30" s="11">
        <f>I30-J30</f>
        <v>0</v>
      </c>
      <c r="L30" s="11">
        <f>+L31</f>
        <v>0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10000</v>
      </c>
      <c r="G31" s="11">
        <v>0</v>
      </c>
      <c r="H31" s="11">
        <v>0</v>
      </c>
      <c r="I31" s="11">
        <v>0</v>
      </c>
      <c r="J31" s="11">
        <v>0</v>
      </c>
      <c r="K31" s="11">
        <f>I31-J31</f>
        <v>0</v>
      </c>
      <c r="L31" s="11">
        <v>0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+D33</f>
        <v>29000</v>
      </c>
      <c r="E32" s="11">
        <f>+E33</f>
        <v>10000</v>
      </c>
      <c r="F32" s="11">
        <f>+F33</f>
        <v>29000</v>
      </c>
      <c r="G32" s="11">
        <f>+G33</f>
        <v>10000</v>
      </c>
      <c r="H32" s="11">
        <f>+H33</f>
        <v>10000</v>
      </c>
      <c r="I32" s="11">
        <f>+I33</f>
        <v>10000</v>
      </c>
      <c r="J32" s="11">
        <f>+J33</f>
        <v>3530</v>
      </c>
      <c r="K32" s="11">
        <f>I32-J32</f>
        <v>6470</v>
      </c>
      <c r="L32" s="11">
        <f>+L33</f>
        <v>15076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f>D34</f>
        <v>29000</v>
      </c>
      <c r="E33" s="11">
        <f>E34</f>
        <v>10000</v>
      </c>
      <c r="F33" s="11">
        <f>F34</f>
        <v>29000</v>
      </c>
      <c r="G33" s="11">
        <f>G34</f>
        <v>10000</v>
      </c>
      <c r="H33" s="11">
        <f>H34</f>
        <v>10000</v>
      </c>
      <c r="I33" s="11">
        <f>I34</f>
        <v>10000</v>
      </c>
      <c r="J33" s="11">
        <f>J34</f>
        <v>3530</v>
      </c>
      <c r="K33" s="11">
        <f>I33-J33</f>
        <v>6470</v>
      </c>
      <c r="L33" s="11">
        <f>L34</f>
        <v>15076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</f>
        <v>29000</v>
      </c>
      <c r="E34" s="11">
        <f>E35</f>
        <v>10000</v>
      </c>
      <c r="F34" s="11">
        <f>F35</f>
        <v>29000</v>
      </c>
      <c r="G34" s="11">
        <f>G35</f>
        <v>10000</v>
      </c>
      <c r="H34" s="11">
        <f>H35</f>
        <v>10000</v>
      </c>
      <c r="I34" s="11">
        <f>I35</f>
        <v>10000</v>
      </c>
      <c r="J34" s="11">
        <f>J35</f>
        <v>3530</v>
      </c>
      <c r="K34" s="11">
        <f>I34-J34</f>
        <v>6470</v>
      </c>
      <c r="L34" s="11">
        <f>L35</f>
        <v>15076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f>D36+D37+D38</f>
        <v>29000</v>
      </c>
      <c r="E35" s="11">
        <f>E36+E37+E38</f>
        <v>10000</v>
      </c>
      <c r="F35" s="11">
        <f>F36+F37+F38</f>
        <v>29000</v>
      </c>
      <c r="G35" s="11">
        <f>G36+G37+G38</f>
        <v>10000</v>
      </c>
      <c r="H35" s="11">
        <f>H36+H37+H38</f>
        <v>10000</v>
      </c>
      <c r="I35" s="11">
        <f>I36+I37+I38</f>
        <v>10000</v>
      </c>
      <c r="J35" s="11">
        <f>J36+J37+J38</f>
        <v>3530</v>
      </c>
      <c r="K35" s="11">
        <f>I35-J35</f>
        <v>6470</v>
      </c>
      <c r="L35" s="11">
        <f>L36+L37+L38</f>
        <v>15076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f>I36-J36</f>
        <v>0</v>
      </c>
      <c r="L36" s="11">
        <v>4830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14000</v>
      </c>
      <c r="E37" s="11">
        <v>10000</v>
      </c>
      <c r="F37" s="11">
        <v>14000</v>
      </c>
      <c r="G37" s="11">
        <v>10000</v>
      </c>
      <c r="H37" s="11">
        <v>10000</v>
      </c>
      <c r="I37" s="11">
        <v>10000</v>
      </c>
      <c r="J37" s="11">
        <v>3530</v>
      </c>
      <c r="K37" s="11">
        <f>I37-J37</f>
        <v>6470</v>
      </c>
      <c r="L37" s="11">
        <v>8646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15000</v>
      </c>
      <c r="E38" s="11">
        <v>0</v>
      </c>
      <c r="F38" s="11">
        <v>15000</v>
      </c>
      <c r="G38" s="11">
        <v>0</v>
      </c>
      <c r="H38" s="11">
        <v>0</v>
      </c>
      <c r="I38" s="11">
        <v>0</v>
      </c>
      <c r="J38" s="11">
        <v>0</v>
      </c>
      <c r="K38" s="11">
        <f>I38-J38</f>
        <v>0</v>
      </c>
      <c r="L38" s="11">
        <v>1600</v>
      </c>
    </row>
    <row r="39" spans="1:12" s="6" customFormat="1" x14ac:dyDescent="0.25">
      <c r="A39" s="8"/>
      <c r="B39" s="8"/>
      <c r="C39" s="8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25">
      <c r="A40" s="13" t="s">
        <v>99</v>
      </c>
      <c r="B40" s="13"/>
      <c r="C40" s="13"/>
      <c r="D40" s="13"/>
      <c r="E40" s="13" t="s">
        <v>101</v>
      </c>
      <c r="F40" s="13"/>
      <c r="G40" s="13"/>
      <c r="H40" s="13"/>
      <c r="I40" s="13" t="s">
        <v>102</v>
      </c>
      <c r="J40" s="13"/>
      <c r="K40" s="13"/>
      <c r="L40" s="13"/>
    </row>
    <row r="41" spans="1:12" x14ac:dyDescent="0.25">
      <c r="A41" s="3" t="s">
        <v>100</v>
      </c>
      <c r="B41" s="3"/>
      <c r="C41" s="3"/>
      <c r="D41" s="3"/>
      <c r="E41" s="3" t="s">
        <v>101</v>
      </c>
      <c r="F41" s="3"/>
      <c r="G41" s="3"/>
      <c r="H41" s="3"/>
      <c r="I41" s="3" t="s">
        <v>103</v>
      </c>
      <c r="J41" s="3"/>
      <c r="K41" s="3"/>
      <c r="L41" s="3"/>
    </row>
    <row r="79" spans="1:20" x14ac:dyDescent="0.25">
      <c r="A79" s="12"/>
      <c r="B79" s="12"/>
      <c r="C79" s="12"/>
      <c r="D79" s="12"/>
      <c r="I79" s="12"/>
      <c r="J79" s="12"/>
      <c r="K79" s="12"/>
      <c r="L79" s="12"/>
      <c r="Q79" s="12"/>
      <c r="R79" s="12"/>
      <c r="S79" s="12"/>
      <c r="T79" s="12"/>
    </row>
  </sheetData>
  <mergeCells count="24">
    <mergeCell ref="K6:K10"/>
    <mergeCell ref="L6:L10"/>
    <mergeCell ref="A40:D40"/>
    <mergeCell ref="A41:D41"/>
    <mergeCell ref="E40:H40"/>
    <mergeCell ref="E41:H41"/>
    <mergeCell ref="I40:L40"/>
    <mergeCell ref="I41:L4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2025-07-31T08:57:47Z</dcterms:created>
  <dcterms:modified xsi:type="dcterms:W3CDTF">2025-07-31T08:57:49Z</dcterms:modified>
</cp:coreProperties>
</file>